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0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<sst xmlns="http://schemas.openxmlformats.org/spreadsheetml/2006/main" count="1829" uniqueCount="557">
  <si>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</si>
  <si>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</si>
  <si>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</si>
  <si>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</si>
  <si>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</si>
  <si>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</si>
  <si>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</si>
  <si>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</si>
  <si>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</si>
  <si>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</si>
  <si>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</si>
  <si>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</si>
  <si>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</si>
  <si>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</si>
  <si>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六、城乡社区支出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</si>
  <si>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</si>
  <si>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</si>
  <si>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</si>
  <si>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</si>
  <si>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</si>
  <si>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</si>
  <si>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</si>
  <si>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</si>
  <si>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</si>
  <si>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</si>
  <si>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</si>
  <si>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</si>
  <si>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</si>
  <si>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</si>
  <si>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</si>
  <si>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</si>
  <si>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</si>
  <si>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</si>
  <si>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</si>
  <si>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</si>
  <si>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</si>
  <si>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</si>
  <si>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</si>
  <si>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</si>
  <si>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</si>
  <si>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</si>
  <si>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</si>
  <si>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</si>
  <si>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</si>
  <si>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</si>
  <si>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</si>
  <si>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</si>
  <si>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</si>
  <si>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</si>
  <si>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</si>
  <si>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</si>
  <si>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</si>
  <si>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</si>
  <si>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</si>
  <si>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</si>
  <si>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</si>
  <si>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129</t>
  </si>
  <si>
    <t>新平彝族傣族自治县文化和旅游局</t>
  </si>
  <si>
    <t>129004</t>
  </si>
  <si>
    <t>新平彝族傣族自治县旅游质量监督管理所</t>
  </si>
  <si>
    <t>129001</t>
  </si>
  <si>
    <t>129005</t>
  </si>
  <si>
    <t>新平彝族傣族自治县群众文化工作队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</si>
  <si>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</si>
  <si>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</si>
  <si>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</si>
  <si>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</si>
  <si>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</si>
  <si>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</si>
  <si>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</si>
  <si>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</si>
  <si>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</si>
  <si>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</si>
  <si>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</si>
  <si>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</si>
  <si>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</si>
  <si>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</si>
  <si>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</si>
  <si>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</si>
  <si>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商贸事务</t>
  </si>
  <si>
    <t>招商引资</t>
  </si>
  <si>
    <t>20136</t>
  </si>
  <si>
    <t>其他共产党事务支出</t>
  </si>
  <si>
    <t>2013699</t>
  </si>
  <si>
    <t>207</t>
  </si>
  <si>
    <t>文化旅游体育与传媒支出</t>
  </si>
  <si>
    <t>20701</t>
  </si>
  <si>
    <t>文化和旅游</t>
  </si>
  <si>
    <t>2070101</t>
  </si>
  <si>
    <t>行政运行</t>
  </si>
  <si>
    <t>2070107</t>
  </si>
  <si>
    <t>艺术表演团体</t>
  </si>
  <si>
    <t>2070109</t>
  </si>
  <si>
    <t>群众文化</t>
  </si>
  <si>
    <t>2070112</t>
  </si>
  <si>
    <t>文化和旅游市场管理</t>
  </si>
  <si>
    <t>其他文化和旅游支出</t>
  </si>
  <si>
    <t>20702</t>
  </si>
  <si>
    <t>文物</t>
  </si>
  <si>
    <t>2070204</t>
  </si>
  <si>
    <t>文物保护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</si>
  <si>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</si>
  <si>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</si>
  <si>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</si>
  <si>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</si>
  <si>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</si>
  <si>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</si>
  <si>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</si>
  <si>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</si>
  <si>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</si>
  <si>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</si>
  <si>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</si>
  <si>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</si>
  <si>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</si>
  <si>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</si>
  <si>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</si>
  <si>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</si>
  <si>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</si>
  <si>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</si>
  <si>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</si>
  <si>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</si>
  <si>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</si>
  <si>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</si>
  <si>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</si>
  <si>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</si>
  <si>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</si>
  <si>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</si>
  <si>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</si>
  <si>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</si>
  <si>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</si>
  <si>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</si>
  <si>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</si>
  <si>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</si>
  <si>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城乡社区支出</t>
  </si>
  <si>
    <t xml:space="preserve">    其他城乡社区支出</t>
  </si>
  <si>
    <t xml:space="preserve">  其他城乡社区支出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</si>
  <si>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</si>
  <si>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</si>
  <si>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</si>
  <si>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</si>
  <si>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</si>
  <si>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</si>
  <si>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</si>
  <si>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</si>
  <si>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</si>
  <si>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</si>
  <si>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（六）城乡社区支出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</si>
  <si>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</si>
  <si>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</si>
  <si>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</si>
  <si>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</si>
  <si>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</si>
  <si>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</si>
  <si>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</si>
  <si>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</si>
  <si>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</si>
  <si>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</si>
  <si>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</si>
  <si>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</si>
  <si>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</si>
  <si>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</si>
  <si>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</si>
  <si>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</si>
  <si>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</si>
  <si>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</si>
  <si>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</si>
  <si>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</si>
  <si>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</si>
  <si>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</si>
  <si>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</si>
  <si>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</si>
  <si>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</si>
  <si>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</si>
  <si>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</si>
  <si>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</si>
  <si>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</si>
  <si>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</si>
  <si>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</si>
  <si>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</si>
  <si>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</si>
  <si>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</si>
  <si>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530427210000000016287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</si>
  <si>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</si>
  <si>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</si>
  <si>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</si>
  <si>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</si>
  <si>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</si>
  <si>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</si>
  <si>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</si>
  <si>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530427210000000016288</t>
  </si>
  <si>
    <t>社会保障缴费</t>
  </si>
  <si>
    <t>30110</t>
  </si>
  <si>
    <t>职工基本医疗保险缴费</t>
  </si>
  <si>
    <t>530427210000000016289</t>
  </si>
  <si>
    <t>30113</t>
  </si>
  <si>
    <t>530427210000000016291</t>
  </si>
  <si>
    <t>工会经费</t>
  </si>
  <si>
    <t>30228</t>
  </si>
  <si>
    <t>530427210000000016292</t>
  </si>
  <si>
    <t>一般公用经费</t>
  </si>
  <si>
    <t>30201</t>
  </si>
  <si>
    <t>办公费</t>
  </si>
  <si>
    <t>30205</t>
  </si>
  <si>
    <t>水费</t>
  </si>
  <si>
    <t>30207</t>
  </si>
  <si>
    <t>邮电费</t>
  </si>
  <si>
    <t>30229</t>
  </si>
  <si>
    <t>福利费</t>
  </si>
  <si>
    <t>30299</t>
  </si>
  <si>
    <t>其他商品和服务支出</t>
  </si>
  <si>
    <t>530427231100001452107</t>
  </si>
  <si>
    <t>奖励性绩效工资(地方)</t>
  </si>
  <si>
    <t>530427231100001452113</t>
  </si>
  <si>
    <t>退休干部公用经费</t>
  </si>
  <si>
    <t>530427241100002159886</t>
  </si>
  <si>
    <t>社会保障经费</t>
  </si>
  <si>
    <t>30112</t>
  </si>
  <si>
    <t>其他社会保障缴费</t>
  </si>
  <si>
    <t>30108</t>
  </si>
  <si>
    <t>机关事业单位基本养老保险缴费</t>
  </si>
  <si>
    <t>30111</t>
  </si>
  <si>
    <t>公务员医疗补助缴费</t>
  </si>
  <si>
    <t>530427210000000016197</t>
  </si>
  <si>
    <t>行政人员工资支出</t>
  </si>
  <si>
    <t>530427210000000016198</t>
  </si>
  <si>
    <t>530427210000000016199</t>
  </si>
  <si>
    <t>530427210000000016200</t>
  </si>
  <si>
    <t>530427210000000016203</t>
  </si>
  <si>
    <t>公车购置及运维费</t>
  </si>
  <si>
    <t>30231</t>
  </si>
  <si>
    <t>公务用车运行维护费</t>
  </si>
  <si>
    <t>530427210000000016204</t>
  </si>
  <si>
    <t>行政人员公务交通补贴</t>
  </si>
  <si>
    <t>30239</t>
  </si>
  <si>
    <t>其他交通费用</t>
  </si>
  <si>
    <t>530427210000000016205</t>
  </si>
  <si>
    <t>530427210000000016206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</si>
  <si>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</si>
  <si>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</si>
  <si>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</si>
  <si>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</si>
  <si>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</si>
  <si>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</si>
  <si>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</si>
  <si>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</si>
  <si>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530427221100000355496</t>
  </si>
  <si>
    <t>30217</t>
  </si>
  <si>
    <t>530427231100001245170</t>
  </si>
  <si>
    <t>部门临聘人员经费</t>
  </si>
  <si>
    <t>30199</t>
  </si>
  <si>
    <t>其他工资福利支出</t>
  </si>
  <si>
    <t>530427231100001446624</t>
  </si>
  <si>
    <t>公务员基础绩效奖</t>
  </si>
  <si>
    <t>30103</t>
  </si>
  <si>
    <t>奖金</t>
  </si>
  <si>
    <t>530427231100001446626</t>
  </si>
  <si>
    <t>530427231100001446658</t>
  </si>
  <si>
    <t>530427231100001446662</t>
  </si>
  <si>
    <t>部门临聘人员支出</t>
  </si>
  <si>
    <t>530427241100002128728</t>
  </si>
  <si>
    <t>新平县非物质文化传承人补助专项资金</t>
  </si>
  <si>
    <t>530427241100002148679</t>
  </si>
  <si>
    <t>530427210000000019792</t>
  </si>
  <si>
    <t>驻村工作队员生活补助</t>
  </si>
  <si>
    <t xml:space="preserve">2070101 </t>
  </si>
  <si>
    <t>生活补助</t>
  </si>
  <si>
    <t>530427210000000016278</t>
  </si>
  <si>
    <t>530427210000000016279</t>
  </si>
  <si>
    <t>530427210000000016280</t>
  </si>
  <si>
    <t>530427210000000016283</t>
  </si>
  <si>
    <t>530427210000000016284</t>
  </si>
  <si>
    <t>530427231100001452580</t>
  </si>
  <si>
    <t>530427231100001452581</t>
  </si>
  <si>
    <t>530427231100001452593</t>
  </si>
  <si>
    <t>530427241100002199168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</si>
  <si>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</si>
  <si>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</si>
  <si>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</si>
  <si>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</si>
  <si>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</si>
  <si>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</si>
  <si>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</si>
  <si>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2023至2025年计算机更新项目经费</t>
  </si>
  <si>
    <t>311 专项业务类</t>
  </si>
  <si>
    <t>530427241100003184660</t>
  </si>
  <si>
    <t>31002</t>
  </si>
  <si>
    <t>办公设备购置</t>
  </si>
  <si>
    <t>党建工作经费</t>
  </si>
  <si>
    <t>312 民生类</t>
  </si>
  <si>
    <t>530427210000000016743</t>
  </si>
  <si>
    <t>30305</t>
  </si>
  <si>
    <t>机关事业单位职工及军人抚恤补助资金</t>
  </si>
  <si>
    <t>530427231100001344713</t>
  </si>
  <si>
    <t>新平县可移动文物征集及第四次全国文物普查经费</t>
  </si>
  <si>
    <t>313 事业发展类</t>
  </si>
  <si>
    <t>530427221100000270186</t>
  </si>
  <si>
    <t>30202</t>
  </si>
  <si>
    <t>印刷费</t>
  </si>
  <si>
    <t>30226</t>
  </si>
  <si>
    <t>劳务费</t>
  </si>
  <si>
    <t>30227</t>
  </si>
  <si>
    <t>委托业务费</t>
  </si>
  <si>
    <t>新平县民族图书馆免费开放补助资金</t>
  </si>
  <si>
    <t>530427251100003653533</t>
  </si>
  <si>
    <t>新平县文化馆免费开放补助资金</t>
  </si>
  <si>
    <t>530427231100001755229</t>
  </si>
  <si>
    <t>530427231100001369004</t>
  </si>
  <si>
    <t>新平县群众文化工作队文艺创作、演出补助经费</t>
  </si>
  <si>
    <t>530427221100000277024</t>
  </si>
  <si>
    <t>公共文化领域省对下转移支付专项资金</t>
  </si>
  <si>
    <t>313事业发展类</t>
  </si>
  <si>
    <t>530427210000000019410</t>
  </si>
  <si>
    <t>戛洒镇、扬武镇</t>
  </si>
  <si>
    <t xml:space="preserve">2070199 </t>
  </si>
  <si>
    <t>新平县文化和旅游局2023年度城乡绿化美化标杆典型省级财政直接奖补资金</t>
  </si>
  <si>
    <t>530427241100003196280</t>
  </si>
  <si>
    <r>
      <rPr>
        <sz val="10"/>
        <color theme="1"/>
        <rFont val="Arial"/>
        <charset val="134"/>
      </rPr>
      <t>2023</t>
    </r>
    <r>
      <rPr>
        <sz val="10"/>
        <color theme="1"/>
        <rFont val="宋体"/>
        <charset val="134"/>
      </rPr>
      <t>年度城乡绿化美化标杆典型省级财政直接奖补资金</t>
    </r>
  </si>
  <si>
    <t>其他城乡社区支出</t>
  </si>
  <si>
    <t>31204</t>
  </si>
  <si>
    <t>费用补贴</t>
  </si>
  <si>
    <r>
      <rPr>
        <sz val="10"/>
        <color theme="1"/>
        <rFont val="宋体"/>
        <charset val="134"/>
      </rPr>
      <t>新平县文化和旅游局</t>
    </r>
    <r>
      <rPr>
        <sz val="10"/>
        <color theme="1"/>
        <rFont val="Arial"/>
        <charset val="134"/>
      </rPr>
      <t>2024</t>
    </r>
    <r>
      <rPr>
        <sz val="10"/>
        <color theme="1"/>
        <rFont val="宋体"/>
        <charset val="134"/>
      </rPr>
      <t>年招商引资工作经费</t>
    </r>
  </si>
  <si>
    <t>530427241100002877019</t>
  </si>
  <si>
    <t>项目考察、招商引资活动差旅费</t>
  </si>
  <si>
    <t>2011308</t>
  </si>
  <si>
    <t>招商引资项目考察、策划包装、签约落地等相关工作事项办公费</t>
  </si>
  <si>
    <t>项目考察、招商引资差旅费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</si>
  <si>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</si>
  <si>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</si>
  <si>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</si>
  <si>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</si>
  <si>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</si>
  <si>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</si>
  <si>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</si>
  <si>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</si>
  <si>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</si>
  <si>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</si>
  <si>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</si>
  <si>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</si>
  <si>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上级党委相关政策，近年来基层党组织先锋模范作用起到了积极推动作用，党组织弱化、边缘化问题得到进一步解决。机关党支部、文化馆党支部、离退休党支部各项党的活动得以正常开展，支部活动、党员学习积极性将进一步提高，进一步发挥基层党组织战斗堡垒作用和党员先锋模范作用，为文化和旅游融合发展提供强有力的组织保障。项目资金预算依据《中国共产党党和国家机关基层组织工作条例》、《中共新平县委办公室关于贯彻落实&lt;中共玉溪市委关于加强和改进全市机关党的建设的实施意见&gt;的通知》（新办通〔2020〕10号）第五条之规定；
项目资金的用途：项目预算资金主要用于1.教育培训党员、入党积极分子、发展对象和党务工作者等；2.订阅或购买用于开展党员教育的报刊、资料、音像制品和设备；3.党员活动阵地建设与党组织规范化建设，维护党组织活动场所及设施；4.召开党内会议，开展党的组织生活、主题活动和专项活动；5.确保所属基层党组织正常开展工作和活动的必要支出；6. 与党支部乡村振兴联系点开展党内活动；7离退休党支部书记、委员交通通讯补助；.8.其他党建工作的必要支出；项目资金的使用范围：文化和旅游局三个党支：文化馆党支部、机关党支部、离退休党支部；预算支出内容：用于文旅局党总支及下属的3个党支部加强党组织建设开展的各项党内活动。项目预期：能够使机关党支部、文化馆党支部、离退休党支部各项党的活动得以正常开展，支部活动、党员学习积极性将进一步提高，进一步发挥基层党组织战斗堡垒作用和党员先锋模范作用，为文化和旅游融合发展提供强有力的组织保障。</t>
  </si>
  <si>
    <t>产出指标</t>
  </si>
  <si>
    <t>数量指标</t>
  </si>
  <si>
    <t>开展主题党日</t>
  </si>
  <si>
    <t>&gt;=</t>
  </si>
  <si>
    <t>12</t>
  </si>
  <si>
    <t>次</t>
  </si>
  <si>
    <t>定量指标</t>
  </si>
  <si>
    <t>反映支部开展主题党日的次数</t>
  </si>
  <si>
    <t>开展党课</t>
  </si>
  <si>
    <t>反映支部开展党课的次数</t>
  </si>
  <si>
    <t>党员人数</t>
  </si>
  <si>
    <t>=</t>
  </si>
  <si>
    <t>69</t>
  </si>
  <si>
    <t>人</t>
  </si>
  <si>
    <t>反映党员数量</t>
  </si>
  <si>
    <t>政务公开栏</t>
  </si>
  <si>
    <t>块</t>
  </si>
  <si>
    <t>反映公开栏制作数量</t>
  </si>
  <si>
    <t>质量指标</t>
  </si>
  <si>
    <t>离退休支部支部书记、支部委员交通通讯补贴对付及时率</t>
  </si>
  <si>
    <t>100</t>
  </si>
  <si>
    <t>%</t>
  </si>
  <si>
    <t>书记1人：100元/月×12月=1200元；委员2人×80元/月×12月=1920元，3120元。</t>
  </si>
  <si>
    <t>时效指标</t>
  </si>
  <si>
    <t>主题党日开展时间</t>
  </si>
  <si>
    <t>&lt;=</t>
  </si>
  <si>
    <t>20</t>
  </si>
  <si>
    <t>日</t>
  </si>
  <si>
    <t>反映召开党员会议的时间</t>
  </si>
  <si>
    <t>效益指标</t>
  </si>
  <si>
    <t>社会效益</t>
  </si>
  <si>
    <t>发挥党员先锋模范作用</t>
  </si>
  <si>
    <t>发挥</t>
  </si>
  <si>
    <t>定性指标</t>
  </si>
  <si>
    <t>党组织党员受党党组织党员受党纪处分情况、年度民主评议考核纪处分情况</t>
  </si>
  <si>
    <t>满意度指标</t>
  </si>
  <si>
    <t>服务对象满意度</t>
  </si>
  <si>
    <t>党员满意度</t>
  </si>
  <si>
    <t>95</t>
  </si>
  <si>
    <t>党员满意率达95以上</t>
  </si>
  <si>
    <t>一.资金的测算依据：按玉财教〔2021〕156号文件分配，符合我县免费开放内容要求，符合我局总体预算标准全县公共图书馆、文化馆（站），健全与其职能相适应的基本文化服务项目并免费向群众提供，公共空间设施场地免费开放。所有免费开放场馆实现规章制度健全，服务内容明确，保障机制完善，设施利用率明显提高，形成一批具有特色的公共文化服务品牌。
二.资金的用途：免费开放一般阅览室、少儿阅览室、多媒体阅览室（电子阅览室）、报告厅（培训室、综合活动室）、自修室等公共空间设施场地免费开放；文献资源借阅、检索与咨询、公益性讲座和展览、基层辅导、数字文化服务、流动服务等基本文化服务项目健全并免费提供；为保障基本职能实现的一些辅助性服务如办证、验证及存包等全部免费。
三.资金的使用范围：县图书馆每年20万。实现全部面向公众免费开放，日常免费服务项目不低于8个，平均每天开放时间不低于6小时。
四.预算支出内容：满足人民群众精神文化需求，所有免费开放场馆实现规章制度健全，服务内容明确，保障机制完善，设施利用率明显提高，形成一批具有特色的公共文化服务品牌。
五.预算目标：全年免费开放天数大于250天，图书馆免费开展全民阅读推广“热眼读新平”活动和图书管理员培训≥24场次，图书馆每年举办各类公益性展览≥4场次，免费服务人次大于等于10000人次，图书馆全部面向公众免费开放时间每天大于等于6小时，全面提升全县群众文化素养，建设区域内居民及公众满意度大于90%。</t>
  </si>
  <si>
    <t>全年免费开放天数</t>
  </si>
  <si>
    <t>250</t>
  </si>
  <si>
    <t>天</t>
  </si>
  <si>
    <t>全年免费服务天数</t>
  </si>
  <si>
    <t>图书馆免费开展全民阅读推广“热眼读新平”活动和图书管理员培训</t>
  </si>
  <si>
    <t>24</t>
  </si>
  <si>
    <t>次/年</t>
  </si>
  <si>
    <t>开展全民阅读推广“热眼读新平”活动和图书管理员培训</t>
  </si>
  <si>
    <t>举办各类公益性展览</t>
  </si>
  <si>
    <t>场</t>
  </si>
  <si>
    <t>免费服务人次</t>
  </si>
  <si>
    <t>10000</t>
  </si>
  <si>
    <t>人次</t>
  </si>
  <si>
    <t>图书馆每周面向公众免费开放时间</t>
  </si>
  <si>
    <t>54</t>
  </si>
  <si>
    <t>小时</t>
  </si>
  <si>
    <t>全县群众文化活动参与率</t>
  </si>
  <si>
    <t>60</t>
  </si>
  <si>
    <t>可持续影响</t>
  </si>
  <si>
    <t>图书馆免费开放时限</t>
  </si>
  <si>
    <t>长期</t>
  </si>
  <si>
    <t>县域群众满意度</t>
  </si>
  <si>
    <t>90</t>
  </si>
  <si>
    <t>建设区域内居民及公众满意度</t>
  </si>
  <si>
    <t>一.资金的测算依据：按玉财教〔2021〕156号文件分配，符合我县免费开放内容要求，符合我局总体预算标准全县公共图书馆、文化馆（站），健全与其职能相适应的基本文化服务项目并免费向群众提供，公共空间设施场地免费开放。所有免费开放场馆实现规章制度健全，服务内容明确，保障机制完善，设施利用率明显提高，形成一批具有特色的公共文化服务品牌。
二.资金的用途：免费开放一般阅览室、少儿阅览室、多媒体阅览室（电子阅览室）、报告厅（培训室、综合活动室）、自修室等公共空间设施场地免费开放；文献资源借阅、检索与咨询、公益性讲座和展览、基层辅导、数字文化服务、流动服务等基本文化服务项目健全并免费提供；为保障基本职能实现的一些辅助性服务如办证、验证及存包等全部免费。
三.资金的使用范围：县图书馆、文化馆补助标准为每馆每年20万，乡镇（街道）综合文化补助为每站馆每年5万元。实现两馆一站全部面向公众免费开放，日常免费服务项目不低于8个，平均每天开放时间不低于6小时，1个文化馆全部免费开放。
四.预算支出内容：满足人民群众精神文化需求，所有免费开放场馆实现规章制度健全，服务内容明确，保障机制完善，设施利用率明显提高，形成一批具有特色的公共文化服务品牌。
五.预算目标：全年免费开放天数≥250天、文化馆（站）免费开展文化艺术知识普及和培训≥16场次、县文化馆、图书馆每年举办各类公益性展览≥4次、免费服务人次≥10000人次、县文化馆（站）、图书馆全部面向公众免费开放时间≥42小时/周、全县群众文化素质逐年提升、县图书馆、文化馆及各乡镇街道综合文化站免费开放时限长期坚持、建设区域内居民及公众满意度≥90%。</t>
  </si>
  <si>
    <t>文化馆站群文活动培训</t>
  </si>
  <si>
    <t>16</t>
  </si>
  <si>
    <t>文化馆（站）全年开展群众文化活动和培训</t>
  </si>
  <si>
    <t>举办公益展览数量</t>
  </si>
  <si>
    <t>场次</t>
  </si>
  <si>
    <t>文化馆（站）每年举办各类公益性展览</t>
  </si>
  <si>
    <t>群众文化参与率</t>
  </si>
  <si>
    <t>群众文化活动</t>
  </si>
  <si>
    <t>文化馆周开放时间</t>
  </si>
  <si>
    <t>42</t>
  </si>
  <si>
    <t>文化馆每周免费开放时长</t>
  </si>
  <si>
    <t>对县域群众的影响</t>
  </si>
  <si>
    <t>年</t>
  </si>
  <si>
    <t>县图书馆、文化馆及各乡镇街道综合文化站免费开放时限</t>
  </si>
  <si>
    <t>本单位年内完成4名死亡职工遗属生活补助申报及发放。其中粮户关系为城镇的3人分别为：孔伟母亲刘美珍、王正明妻子杜琼珍、周鼎妻子马凤云；粮户关系为农村的为张立勇妻子朱兴美。通过测算，2025年我部门机关事业单位死亡职工遗属生活困难补助为43128.00元，城镇3人×12月×956.00元/月=34416.00元；农村1人×12月×693.00元/月=8316.00元；2024年7月调标后补发7-12月调增数396.00元。</t>
  </si>
  <si>
    <t>遗属困难生活补助保障人数</t>
  </si>
  <si>
    <t>反映公用经费保障部门（单位）正常运转的在职人数情况。在职人数主要指办公、会议、培训、差旅、水费、电费等公用经费中服务保障的人数。</t>
  </si>
  <si>
    <t>获补对象准确率</t>
  </si>
  <si>
    <t>反映获补助对象认定的准确性情况。
获补对象准确率=抽检符合标准的补助对象数/抽检实际补助对象数*100%</t>
  </si>
  <si>
    <t>发放及时率</t>
  </si>
  <si>
    <t>反映发放单位及时发放补助资金的情况。
发放及时率=在时限内发放资金/应发放资金*100%</t>
  </si>
  <si>
    <t>生活状况改善</t>
  </si>
  <si>
    <t>改善</t>
  </si>
  <si>
    <t>反映补助促进受助对象生活状况改善的情况。</t>
  </si>
  <si>
    <t>社会公众满意度</t>
  </si>
  <si>
    <t>反映社会公众对部门（单位）履职情况的满意程度。</t>
  </si>
  <si>
    <t>保障人员满意度</t>
  </si>
  <si>
    <t>反映部门（单位）人员对公用经费保障的满意程度。</t>
  </si>
  <si>
    <t>本年度完成91台计算机更新任务</t>
  </si>
  <si>
    <t>购置设备数量</t>
  </si>
  <si>
    <t>91</t>
  </si>
  <si>
    <t>台（套）</t>
  </si>
  <si>
    <t>反映购置数量完成情况。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</si>
  <si>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</si>
  <si>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</si>
  <si>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</si>
  <si>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</si>
  <si>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设备部署及时率</t>
  </si>
  <si>
    <t>反映新购设备按时部署情况。
设备部署及时率=（及时部署设备数量/新购设备总数）*100%。</t>
  </si>
  <si>
    <t>设备使用年限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</si>
  <si>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</si>
  <si>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</si>
  <si>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</si>
  <si>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一、发挥征集工作的推动作用，完成各项文物征集工作的指标。负责对各个时期的各种文物等进行保护，创造健康有序的文物征集工作。
二、计划征集博物馆内老物件字画5件，陶器石器类5件；银饰品3件；青铜器类1件。字画3万元，陶器石器类5万元；青铜器类1万元；银饰品等其他1万元。共10万元（壹拾万元整）。
三、1-3月份完成征集调查；4-9月份完成文物征集；10-12月份完成文物鉴定。资金细化详见新平县文物管理所2025年可移动文物征集资金概算表。
四、完成征集后充实我县文物藏品；提升我县文物保护力度。
五、完成第四次全国文物普查工作:1.对己认定、登记的不可移动文物开展复查。
2.对新发现不可移动文物开展调查。
3.依法开展不可移动文物认定、登记和公布。
4.建立不可移动文物资源目录，健全名录公布体系。
5.开展普查成果汇总。
6.建立全国不可移动文物资源大数据库，并与国土空间规划“一张图”实施监督信息系统实现共享。
7.培养缎炼专业人员，建强文物保护队伍。
8.开展普查宣传，增强全社会文物保护意识。</t>
  </si>
  <si>
    <t>老物件字画征集</t>
  </si>
  <si>
    <t>件/套</t>
  </si>
  <si>
    <t>陶器石器征集</t>
  </si>
  <si>
    <t>完成青铜器征集</t>
  </si>
  <si>
    <t>件</t>
  </si>
  <si>
    <t>完成银饰品征集</t>
  </si>
  <si>
    <t>完成杂件及木构件征集</t>
  </si>
  <si>
    <t>文物征集达标率</t>
  </si>
  <si>
    <t>达标</t>
  </si>
  <si>
    <t>可移动文物征集项目验收合格率</t>
  </si>
  <si>
    <t>充实馆藏文物、加强文物保护</t>
  </si>
  <si>
    <t>提升我县文物藏品内容</t>
  </si>
  <si>
    <t>可持续影响力</t>
  </si>
  <si>
    <t>向县民群众展示并满意率</t>
  </si>
  <si>
    <t>一、项目依据
（一）项目政策依据充分，且符合各级党委、政府确定的工作目标
1、根据《云南省财政厅转发财政部关于严格地方预算管理筑牢兜实“三保”底线的通知》（云财基层〔2022〕62号）及新平县机关事业单位死亡人员遗属生活困难补助调标审批表（2024年7月）政策文件相关精神。
二、项目目标
简述项目目标，若中长期项目需简述中长期目标及本年度目标，此处请量化，即同时表明绩效目标。
本年度，我局根据县级定额年初安排，通过测算，2024年我部门机关事业单位死亡职工遗属生活困难补助发放标准按2024年7月调标后标准申报发放。本单位年内完成1名死亡职工遗属生活补助申报及发放。其中粮户关系为城镇的1人为：朱荣鑫妻子李凤珍。
发放标准按2024年7月调标后标准申报发放。调标后城镇标准为：城镇1人×12月×956.00元/月=11472.00元；2024年7月调标后补发7-12月调增数54.00元。全年拟申报数为：11526.00元。项目2025年1月开始开展，2025年12月结束。
补助金额按季度发放，2025年3月31日前计划支出2922.00元，2025年6月30日前计划支出2868.00元，2025年9月30日前计划支出2868.00元，2025年12月20日前计划支出2868.00元。
三、预期效果
通过项目实施2025年机关事业单位职工及军人抚恤补助项目的实施，改善单位死亡职工遗属生产生活条件，贯彻落实中央、省、市、县关于“三保”的相关要求。
四、项目管理
为确保人民陪审员项目能够按期完成，保障资金安全、合规使用，特成立项目领导小组（以下简称领导小组），领导小组组成人员安排如下：
     组  长：封黎维 县群众文化工作队团长，负责活动指导、统筹布局、综合协调等工作。
副组长：张金涛、冯萍  县群众文化工作队副团长，负责组织协调、具体实施等重点工作。
成  员：王玉清   县群众文化工作队财务人员。负责项目经费测算、起草项目规划、编制部门预算；项目预算确定后，负责项目支出预算执行、并定期将项目的实施情况、专项资金的使用情况进行报告，负责项目的具体组织实施，负责项目实施过程中的进度管理、资金管理等。</t>
  </si>
  <si>
    <t>1人</t>
  </si>
  <si>
    <t>遗属困难生活补助</t>
  </si>
  <si>
    <t>完成质量</t>
  </si>
  <si>
    <t>影响率</t>
  </si>
  <si>
    <t>1年</t>
  </si>
  <si>
    <t>对象满意度空</t>
  </si>
  <si>
    <t>空遗属困难生活补助</t>
  </si>
  <si>
    <t>一、项目资金的测算依据历年比赛、文化惠民演出等制作服装、音乐及包车聘请专业司机所签订的合同，符合我单位总体目标中第一条和第四条“一、组织开展群众文艺活动，繁荣群众文化事业；四、为提高新平县群众文化工作队的影响力打造花腰傣文化品牌，将积极参与各项赛事及各项培训帮扶工作，积极联系对外演出业务，加强对外交流，起到积极宣传新平县旅游产业及民俗文化的作用。”的要求；项目的开展，有利于提高群众文化品牌活动和优秀群众文艺作品影响力，推动我县优秀群众文艺作品广泛有效传播。
二、项目资金的用途：项目预算资金主要用于2024年文艺作品创作、服装道具制作、音乐的制作及2024年文化惠民演出租用于演员乘坐的班车、专业舞台车司机的聘请、舞台车底幕及横标、燃油等费用，符合总体目标中第二条和第三条“二、承担全县各类重大文化旅游节庆等重要活动的文艺表演，代表全县开展对外文艺展演、艺术交流活动等活动，打造文艺精品，扩大新平知名度和美誉度；三、保护和传承名族文化，挖掘和提炼民族民间传统文化艺术，挖掘本土民间特色的小调、素材，创作出更多具有本土民间特色的文艺节目（舞蹈、小品、歌曲），做好相关节日的筹划准备工作，确保顺利演出，按照上级领导部门的各项指示文件精神，做好相关活动的作品编创、信息采集”的相关要求。
三、项目资金的使用范围：在舞蹈创作过程中制作服装和音乐所产生的费用，文化惠民下乡演出过程中涉及到的各项费用。
四、预算支出内容：一般公共预算资金用于文艺创作、演出补助经费65000元，舞台车底幕及横标费用3000元，演员服装道具添置维修费用：30000元，共计10万元整。</t>
  </si>
  <si>
    <t>举办公益演出的场次</t>
  </si>
  <si>
    <t>15</t>
  </si>
  <si>
    <t>反映2025年度举办文化惠民公益演出的场次情况。</t>
  </si>
  <si>
    <t>舞蹈音乐制作</t>
  </si>
  <si>
    <t>分钟</t>
  </si>
  <si>
    <t>反映2025年新平县群众文化工作队制作的音乐时长。</t>
  </si>
  <si>
    <t>演员服装</t>
  </si>
  <si>
    <t>个</t>
  </si>
  <si>
    <t>反映新平县群众文化工作队2025年新创作的文艺作品、节目数量。</t>
  </si>
  <si>
    <t>创作演出验收合格率</t>
  </si>
  <si>
    <t>98</t>
  </si>
  <si>
    <t>反映作品创作及排演质量</t>
  </si>
  <si>
    <t>及时率</t>
  </si>
  <si>
    <t>及时率=在规定时间内完成的公益演出场次/计划举办的公益演出的场次*100%</t>
  </si>
  <si>
    <t>演出时长</t>
  </si>
  <si>
    <t>900</t>
  </si>
  <si>
    <t>反映全年演出时长总计。</t>
  </si>
  <si>
    <t>观众人次</t>
  </si>
  <si>
    <t>1500</t>
  </si>
  <si>
    <t>反映观看演出的观众人次情况。</t>
  </si>
  <si>
    <t>观众对象满意度</t>
  </si>
  <si>
    <t>反映演出活动受众满意度</t>
  </si>
  <si>
    <t>预算06表</t>
  </si>
  <si>
    <t>2025年部门政府性基金预算支出预算表</t>
  </si>
  <si>
    <t>政府性基金预算支出</t>
  </si>
  <si>
    <t>备注：本单位无此事项。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</si>
  <si>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</si>
  <si>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</si>
  <si>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</si>
  <si>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</si>
  <si>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</si>
  <si>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</si>
  <si>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</si>
  <si>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</si>
  <si>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</si>
  <si>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</si>
  <si>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</si>
  <si>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</si>
  <si>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复印纸</t>
  </si>
  <si>
    <t>箱</t>
  </si>
  <si>
    <t>车辆保险</t>
  </si>
  <si>
    <t>辆</t>
  </si>
  <si>
    <t>燃油费</t>
  </si>
  <si>
    <t>升</t>
  </si>
  <si>
    <t>车辆保险费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</si>
  <si>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</si>
  <si>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</si>
  <si>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</si>
  <si>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</si>
  <si>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</si>
  <si>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</si>
  <si>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</si>
  <si>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</si>
  <si>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乡镇、街道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</si>
  <si>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</si>
  <si>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</si>
  <si>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</si>
  <si>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</si>
  <si>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</si>
  <si>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</si>
  <si>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</si>
  <si>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</si>
  <si>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</si>
  <si>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</si>
  <si>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</si>
  <si>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</si>
  <si>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/>
  </si>
  <si>
    <t>预算09-2表</t>
  </si>
  <si>
    <t>2025年对下转移支付绩效目标表</t>
  </si>
  <si>
    <t xml:space="preserve">  备注：此项目由新平彝族傣族自治县财政局直接分配到各乡镇，项目年度绩效目标由各乡镇公开。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</si>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</sst>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#,##0.00_ "/>
  </numFmts>
  <fonts count="41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.5"/>
      <color rgb="FF000000"/>
      <name val="SimSun"/>
      <charset val="134"/>
    </font>
    <font>
      <sz val="9"/>
      <color rgb="FFFF0000"/>
      <name val="宋体"/>
      <charset val="134"/>
    </font>
    <font>
      <sz val="9"/>
      <color rgb="FFC00000"/>
      <name val="宋体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  <xf numFmtId="0" fontId="14" fillId="0" borderId="0"/>
  </cellStyleXfs>
  <cellXfs count="91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2" xfId="57" applyFont="1" applyFill="1" applyBorder="1" applyAlignment="1" applyProtection="1">
      <alignment horizontal="center" vertical="center"/>
    </xf>
    <xf numFmtId="0" fontId="7" fillId="0" borderId="2" xfId="57" applyFont="1" applyFill="1" applyBorder="1" applyAlignment="1" applyProtection="1">
      <alignment horizontal="center" vertical="center"/>
    </xf>
    <xf numFmtId="181" fontId="11" fillId="0" borderId="2" xfId="57" applyNumberFormat="1" applyFont="1" applyFill="1" applyBorder="1" applyAlignment="1" applyProtection="1">
      <alignment horizontal="right" vertical="center"/>
      <protection locked="0"/>
    </xf>
    <xf numFmtId="0" fontId="11" fillId="0" borderId="2" xfId="57" applyFont="1" applyFill="1" applyBorder="1" applyAlignment="1" applyProtection="1">
      <alignment horizontal="right" vertical="center"/>
      <protection locked="0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50" applyNumberFormat="1" applyFont="1" applyBorder="1" applyAlignment="1">
      <alignment horizontal="left" vertical="center" wrapText="1" inden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left" vertical="center" wrapText="1"/>
    </xf>
    <xf numFmtId="49" fontId="14" fillId="0" borderId="2" xfId="57" applyNumberFormat="1" applyFont="1" applyFill="1" applyBorder="1" applyAlignment="1" applyProtection="1">
      <alignment vertical="center"/>
    </xf>
    <xf numFmtId="49" fontId="15" fillId="0" borderId="2" xfId="57" applyNumberFormat="1" applyFont="1" applyFill="1" applyBorder="1" applyAlignment="1" applyProtection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Fill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1"/>
    </xf>
    <xf numFmtId="176" fontId="17" fillId="0" borderId="0" xfId="51" applyNumberFormat="1" applyFont="1" applyBorder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0" xfId="51" applyNumberFormat="1" applyFont="1" applyBorder="1">
      <alignment horizontal="right" vertical="center"/>
    </xf>
    <xf numFmtId="0" fontId="0" fillId="0" borderId="0" xfId="0" applyFont="1" applyBorder="1">
      <alignment vertical="top"/>
    </xf>
    <xf numFmtId="176" fontId="18" fillId="0" borderId="0" xfId="51" applyNumberFormat="1" applyFont="1" applyBorder="1">
      <alignment horizontal="right" vertical="center"/>
    </xf>
    <xf numFmtId="0" fontId="19" fillId="0" borderId="0" xfId="0" applyFont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5" fillId="0" borderId="1" xfId="0" applyFont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2"/>
  <sheetViews>
    <sheetView showZeros="0" workbookViewId="0">
      <selection activeCell="J16" sqref="J16"/>
    </sheetView>
  </sheetViews>
  <sheetFormatPr defaultColWidth="8.85" defaultRowHeight="15" customHeight="1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"单位名称："&amp;"新平彝族傣族自治县文化和旅游局"</f>
        <v>单位名称：新平彝族傣族自治县文化和旅游局</v>
      </c>
      <c r="B3" s="4"/>
      <c r="C3" s="78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14028556.29</v>
      </c>
      <c r="C7" s="14" t="str">
        <f>"一"&amp;"、"&amp;"一般公共服务支出"</f>
        <v>一、一般公共服务支出</v>
      </c>
      <c r="D7" s="16">
        <v>50759.13</v>
      </c>
    </row>
    <row r="8" ht="22.5" customHeight="1" spans="1:4">
      <c r="A8" s="14" t="s">
        <v>9</v>
      </c>
      <c r="B8" s="16"/>
      <c r="C8" s="14" t="str">
        <f>"二"&amp;"、"&amp;"文化旅游体育与传媒支出"</f>
        <v>二、文化旅游体育与传媒支出</v>
      </c>
      <c r="D8" s="16">
        <v>9605033.12</v>
      </c>
    </row>
    <row r="9" ht="22.5" customHeight="1" spans="1:4">
      <c r="A9" s="14" t="s">
        <v>10</v>
      </c>
      <c r="B9" s="16"/>
      <c r="C9" s="14" t="str">
        <f>"三"&amp;"、"&amp;"社会保障和就业支出"</f>
        <v>三、社会保障和就业支出</v>
      </c>
      <c r="D9" s="16">
        <v>1517026.8</v>
      </c>
    </row>
    <row r="10" ht="22.5" customHeight="1" spans="1:4">
      <c r="A10" s="14" t="s">
        <v>11</v>
      </c>
      <c r="B10" s="16"/>
      <c r="C10" s="14" t="str">
        <f>"四"&amp;"、"&amp;"卫生健康支出"</f>
        <v>四、卫生健康支出</v>
      </c>
      <c r="D10" s="16">
        <v>1074319.24</v>
      </c>
    </row>
    <row r="11" ht="22.5" customHeight="1" spans="1:4">
      <c r="A11" s="14" t="s">
        <v>12</v>
      </c>
      <c r="B11" s="16"/>
      <c r="C11" s="14" t="str">
        <f>"五"&amp;"、"&amp;"住房保障支出"</f>
        <v>五、住房保障支出</v>
      </c>
      <c r="D11" s="16">
        <v>1481418</v>
      </c>
    </row>
    <row r="12" ht="22.5" customHeight="1" spans="1:4">
      <c r="A12" s="14" t="s">
        <v>13</v>
      </c>
      <c r="B12" s="16"/>
      <c r="C12" s="14" t="s">
        <v>14</v>
      </c>
      <c r="D12" s="16">
        <v>300000</v>
      </c>
    </row>
    <row r="13" ht="22.5" customHeight="1" spans="1:4">
      <c r="A13" s="14" t="s">
        <v>15</v>
      </c>
      <c r="B13" s="16"/>
      <c r="C13" s="14"/>
      <c r="D13" s="16"/>
    </row>
    <row r="14" ht="22.5" customHeight="1" spans="1:4">
      <c r="A14" s="14" t="s">
        <v>16</v>
      </c>
      <c r="B14" s="16"/>
      <c r="C14" s="14"/>
      <c r="D14" s="16"/>
    </row>
    <row r="15" ht="22.5" customHeight="1" spans="1:4">
      <c r="A15" s="80" t="s">
        <v>17</v>
      </c>
      <c r="B15" s="16"/>
      <c r="C15" s="82"/>
      <c r="D15" s="16"/>
    </row>
    <row r="16" ht="22.5" customHeight="1" spans="1:10">
      <c r="A16" s="80" t="s">
        <v>18</v>
      </c>
      <c r="B16" s="16"/>
      <c r="C16" s="82"/>
      <c r="D16" s="16"/>
      <c r="J16" s="16"/>
    </row>
    <row r="17" ht="22.5" customHeight="1" spans="1:4">
      <c r="A17" s="80"/>
      <c r="B17" s="16"/>
      <c r="C17" s="82"/>
      <c r="D17" s="16"/>
    </row>
    <row r="18" ht="22.5" customHeight="1" spans="1:4">
      <c r="A18" s="81" t="s">
        <v>19</v>
      </c>
      <c r="B18" s="79">
        <v>14028556.29</v>
      </c>
      <c r="C18" s="82" t="s">
        <v>20</v>
      </c>
      <c r="D18" s="79">
        <v>14028556.29</v>
      </c>
    </row>
    <row r="19" ht="22.5" customHeight="1" spans="1:4">
      <c r="A19" s="89" t="s">
        <v>21</v>
      </c>
      <c r="B19" s="16"/>
      <c r="C19" s="90" t="s">
        <v>22</v>
      </c>
      <c r="D19" s="49"/>
    </row>
    <row r="20" ht="22.5" customHeight="1" spans="1:4">
      <c r="A20" s="80" t="s">
        <v>23</v>
      </c>
      <c r="B20" s="79"/>
      <c r="C20" s="80" t="s">
        <v>23</v>
      </c>
      <c r="D20" s="79"/>
    </row>
    <row r="21" ht="22.5" customHeight="1" spans="1:4">
      <c r="A21" s="80" t="s">
        <v>24</v>
      </c>
      <c r="B21" s="79"/>
      <c r="C21" s="80" t="s">
        <v>25</v>
      </c>
      <c r="D21" s="79"/>
    </row>
    <row r="22" ht="22.5" customHeight="1" spans="1:4">
      <c r="A22" s="81" t="s">
        <v>26</v>
      </c>
      <c r="B22" s="79">
        <v>14028556.29</v>
      </c>
      <c r="C22" s="82" t="s">
        <v>27</v>
      </c>
      <c r="D22" s="79">
        <v>14028556.29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G23" sqref="G23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3" t="s">
        <v>494</v>
      </c>
    </row>
    <row r="2" ht="37.5" customHeight="1" spans="1:6">
      <c r="A2" s="3" t="s">
        <v>495</v>
      </c>
      <c r="B2" s="3"/>
      <c r="C2" s="3"/>
      <c r="D2" s="3"/>
      <c r="E2" s="3"/>
      <c r="F2" s="3"/>
    </row>
    <row r="3" ht="18.75" customHeight="1" spans="1:6">
      <c r="A3" s="44" t="str">
        <f>"单位名称："&amp;"新平彝族傣族自治县文化和旅游局"</f>
        <v>单位名称：新平彝族傣族自治县文化和旅游局</v>
      </c>
      <c r="B3" s="44"/>
      <c r="C3" s="44"/>
      <c r="D3" s="45"/>
      <c r="E3" s="45"/>
      <c r="F3" s="46" t="s">
        <v>30</v>
      </c>
    </row>
    <row r="4" ht="18.75" customHeight="1" spans="1:6">
      <c r="A4" s="12" t="s">
        <v>165</v>
      </c>
      <c r="B4" s="12" t="s">
        <v>65</v>
      </c>
      <c r="C4" s="12" t="s">
        <v>66</v>
      </c>
      <c r="D4" s="47" t="s">
        <v>496</v>
      </c>
      <c r="E4" s="47"/>
      <c r="F4" s="47"/>
    </row>
    <row r="5" ht="18.75" customHeight="1" spans="1:6">
      <c r="A5" s="12" t="s">
        <v>65</v>
      </c>
      <c r="B5" s="12" t="s">
        <v>65</v>
      </c>
      <c r="C5" s="12" t="s">
        <v>66</v>
      </c>
      <c r="D5" s="47" t="s">
        <v>35</v>
      </c>
      <c r="E5" s="47" t="s">
        <v>69</v>
      </c>
      <c r="F5" s="47" t="s">
        <v>70</v>
      </c>
    </row>
    <row r="6" ht="18.75" customHeight="1" spans="1:6">
      <c r="A6" s="13" t="s">
        <v>47</v>
      </c>
      <c r="B6" s="13"/>
      <c r="C6" s="13" t="s">
        <v>48</v>
      </c>
      <c r="D6" s="13" t="s">
        <v>50</v>
      </c>
      <c r="E6" s="13" t="s">
        <v>51</v>
      </c>
      <c r="F6" s="13" t="s">
        <v>52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8" t="s">
        <v>136</v>
      </c>
      <c r="B8" s="48"/>
      <c r="C8" s="48"/>
      <c r="D8" s="49"/>
      <c r="E8" s="49"/>
      <c r="F8" s="49"/>
    </row>
    <row r="9" customHeight="1" spans="1:1">
      <c r="A9" t="s">
        <v>497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7"/>
  <sheetViews>
    <sheetView showZeros="0" workbookViewId="0">
      <selection activeCell="F17" sqref="F17"/>
    </sheetView>
  </sheetViews>
  <sheetFormatPr defaultColWidth="8.85" defaultRowHeight="15" customHeight="1"/>
  <cols>
    <col min="1" max="1" width="34.75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9" t="s">
        <v>498</v>
      </c>
    </row>
    <row r="2" ht="45" customHeight="1" spans="1:17">
      <c r="A2" s="32" t="s">
        <v>499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41"/>
      <c r="O2" s="41"/>
      <c r="P2" s="41"/>
      <c r="Q2" s="41"/>
    </row>
    <row r="3" ht="20.25" customHeight="1" spans="1:17">
      <c r="A3" s="18" t="str">
        <f>"单位名称："&amp;"新平彝族傣族自治县文化和旅游局"</f>
        <v>单位名称：新平彝族傣族自治县文化和旅游局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30</v>
      </c>
    </row>
    <row r="4" ht="20.25" customHeight="1" spans="1:17">
      <c r="A4" s="21" t="s">
        <v>500</v>
      </c>
      <c r="B4" s="21" t="s">
        <v>501</v>
      </c>
      <c r="C4" s="21" t="s">
        <v>502</v>
      </c>
      <c r="D4" s="21" t="s">
        <v>503</v>
      </c>
      <c r="E4" s="21" t="s">
        <v>504</v>
      </c>
      <c r="F4" s="21" t="s">
        <v>505</v>
      </c>
      <c r="G4" s="21" t="s">
        <v>172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506</v>
      </c>
      <c r="B5" s="21" t="s">
        <v>501</v>
      </c>
      <c r="C5" s="21" t="s">
        <v>502</v>
      </c>
      <c r="D5" s="21" t="s">
        <v>503</v>
      </c>
      <c r="E5" s="21" t="s">
        <v>504</v>
      </c>
      <c r="F5" s="21" t="s">
        <v>505</v>
      </c>
      <c r="G5" s="21" t="s">
        <v>33</v>
      </c>
      <c r="H5" s="21" t="s">
        <v>36</v>
      </c>
      <c r="I5" s="21" t="s">
        <v>507</v>
      </c>
      <c r="J5" s="21" t="s">
        <v>508</v>
      </c>
      <c r="K5" s="21" t="s">
        <v>39</v>
      </c>
      <c r="L5" s="21" t="s">
        <v>509</v>
      </c>
      <c r="M5" s="21" t="s">
        <v>68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35</v>
      </c>
      <c r="I6" s="21"/>
      <c r="J6" s="21"/>
      <c r="K6" s="21"/>
      <c r="L6" s="21" t="s">
        <v>35</v>
      </c>
      <c r="M6" s="21" t="s">
        <v>42</v>
      </c>
      <c r="N6" s="21" t="s">
        <v>43</v>
      </c>
      <c r="O6" s="42" t="s">
        <v>44</v>
      </c>
      <c r="P6" s="42" t="s">
        <v>45</v>
      </c>
      <c r="Q6" s="42" t="s">
        <v>46</v>
      </c>
    </row>
    <row r="7" ht="20.25" customHeight="1" spans="1:17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</row>
    <row r="8" ht="20.25" customHeight="1" spans="1:17">
      <c r="A8" s="38" t="s">
        <v>199</v>
      </c>
      <c r="B8" s="22"/>
      <c r="C8" s="22"/>
      <c r="D8" s="39"/>
      <c r="E8" s="39"/>
      <c r="F8" s="39">
        <v>14725</v>
      </c>
      <c r="G8" s="39">
        <v>14725</v>
      </c>
      <c r="H8" s="39">
        <v>14725</v>
      </c>
      <c r="I8" s="39"/>
      <c r="J8" s="35"/>
      <c r="K8" s="35"/>
      <c r="L8" s="39"/>
      <c r="M8" s="39"/>
      <c r="N8" s="39"/>
      <c r="O8" s="39"/>
      <c r="P8" s="39"/>
      <c r="Q8" s="39"/>
    </row>
    <row r="9" ht="20.25" customHeight="1" spans="1:17">
      <c r="A9" s="22"/>
      <c r="B9" s="22" t="s">
        <v>510</v>
      </c>
      <c r="C9" s="22" t="str">
        <f>"A05040101"&amp;"  "&amp;"复印纸"</f>
        <v>A05040101  复印纸</v>
      </c>
      <c r="D9" s="40" t="s">
        <v>511</v>
      </c>
      <c r="E9" s="23">
        <v>95</v>
      </c>
      <c r="F9" s="39">
        <v>14725</v>
      </c>
      <c r="G9" s="39">
        <v>14725</v>
      </c>
      <c r="H9" s="35">
        <v>14725</v>
      </c>
      <c r="I9" s="35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38" t="s">
        <v>228</v>
      </c>
      <c r="B10" s="22"/>
      <c r="C10" s="22"/>
      <c r="D10" s="22"/>
      <c r="E10" s="22"/>
      <c r="F10" s="39">
        <v>30000</v>
      </c>
      <c r="G10" s="39">
        <v>30000</v>
      </c>
      <c r="H10" s="39">
        <v>30000</v>
      </c>
      <c r="I10" s="39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22"/>
      <c r="B11" s="22" t="s">
        <v>512</v>
      </c>
      <c r="C11" s="22" t="str">
        <f>"C1804010201"&amp;"  "&amp;"机动车保险服务"</f>
        <v>C1804010201  机动车保险服务</v>
      </c>
      <c r="D11" s="40" t="s">
        <v>513</v>
      </c>
      <c r="E11" s="23">
        <v>1</v>
      </c>
      <c r="F11" s="39">
        <v>10000</v>
      </c>
      <c r="G11" s="39">
        <v>10000</v>
      </c>
      <c r="H11" s="35">
        <v>10000</v>
      </c>
      <c r="I11" s="35"/>
      <c r="J11" s="35"/>
      <c r="K11" s="35"/>
      <c r="L11" s="39"/>
      <c r="M11" s="39"/>
      <c r="N11" s="39"/>
      <c r="O11" s="39"/>
      <c r="P11" s="39"/>
      <c r="Q11" s="39"/>
    </row>
    <row r="12" ht="20.25" customHeight="1" spans="1:17">
      <c r="A12" s="22"/>
      <c r="B12" s="22" t="s">
        <v>514</v>
      </c>
      <c r="C12" s="22" t="str">
        <f>"C23120302"&amp;"  "&amp;"车辆加油、添加燃料服务"</f>
        <v>C23120302  车辆加油、添加燃料服务</v>
      </c>
      <c r="D12" s="40" t="s">
        <v>515</v>
      </c>
      <c r="E12" s="23">
        <v>1</v>
      </c>
      <c r="F12" s="39">
        <v>20000</v>
      </c>
      <c r="G12" s="39">
        <v>20000</v>
      </c>
      <c r="H12" s="35">
        <v>20000</v>
      </c>
      <c r="I12" s="35"/>
      <c r="J12" s="35"/>
      <c r="K12" s="35"/>
      <c r="L12" s="39"/>
      <c r="M12" s="39"/>
      <c r="N12" s="39"/>
      <c r="O12" s="39"/>
      <c r="P12" s="39"/>
      <c r="Q12" s="39"/>
    </row>
    <row r="13" ht="20.25" customHeight="1" spans="1:17">
      <c r="A13" s="38" t="s">
        <v>199</v>
      </c>
      <c r="B13" s="22"/>
      <c r="C13" s="22"/>
      <c r="D13" s="22"/>
      <c r="E13" s="22"/>
      <c r="F13" s="39">
        <v>775</v>
      </c>
      <c r="G13" s="39">
        <v>775</v>
      </c>
      <c r="H13" s="39">
        <v>775</v>
      </c>
      <c r="I13" s="39"/>
      <c r="J13" s="35"/>
      <c r="K13" s="35"/>
      <c r="L13" s="39"/>
      <c r="M13" s="39"/>
      <c r="N13" s="39"/>
      <c r="O13" s="39"/>
      <c r="P13" s="39"/>
      <c r="Q13" s="39"/>
    </row>
    <row r="14" ht="20.25" customHeight="1" spans="1:17">
      <c r="A14" s="22"/>
      <c r="B14" s="22" t="s">
        <v>510</v>
      </c>
      <c r="C14" s="22" t="str">
        <f>"A05040101"&amp;"  "&amp;"复印纸"</f>
        <v>A05040101  复印纸</v>
      </c>
      <c r="D14" s="40" t="s">
        <v>511</v>
      </c>
      <c r="E14" s="23">
        <v>5</v>
      </c>
      <c r="F14" s="39">
        <v>775</v>
      </c>
      <c r="G14" s="39">
        <v>775</v>
      </c>
      <c r="H14" s="35">
        <v>775</v>
      </c>
      <c r="I14" s="35"/>
      <c r="J14" s="35"/>
      <c r="K14" s="35"/>
      <c r="L14" s="39"/>
      <c r="M14" s="39"/>
      <c r="N14" s="39"/>
      <c r="O14" s="39"/>
      <c r="P14" s="39"/>
      <c r="Q14" s="39"/>
    </row>
    <row r="15" ht="20.25" customHeight="1" spans="1:17">
      <c r="A15" s="38" t="s">
        <v>307</v>
      </c>
      <c r="B15" s="22"/>
      <c r="C15" s="22"/>
      <c r="D15" s="22"/>
      <c r="E15" s="22"/>
      <c r="F15" s="39">
        <v>2200</v>
      </c>
      <c r="G15" s="39">
        <v>2200</v>
      </c>
      <c r="H15" s="39">
        <v>2200</v>
      </c>
      <c r="I15" s="39"/>
      <c r="J15" s="35"/>
      <c r="K15" s="35"/>
      <c r="L15" s="39"/>
      <c r="M15" s="39"/>
      <c r="N15" s="39"/>
      <c r="O15" s="39"/>
      <c r="P15" s="39"/>
      <c r="Q15" s="39"/>
    </row>
    <row r="16" ht="20.25" customHeight="1" spans="1:17">
      <c r="A16" s="22"/>
      <c r="B16" s="22" t="s">
        <v>516</v>
      </c>
      <c r="C16" s="22" t="str">
        <f>"C1804010201"&amp;"  "&amp;"机动车保险服务"</f>
        <v>C1804010201  机动车保险服务</v>
      </c>
      <c r="D16" s="40" t="s">
        <v>417</v>
      </c>
      <c r="E16" s="23">
        <v>1</v>
      </c>
      <c r="F16" s="39">
        <v>2200</v>
      </c>
      <c r="G16" s="39">
        <v>2200</v>
      </c>
      <c r="H16" s="35">
        <v>2200</v>
      </c>
      <c r="I16" s="35"/>
      <c r="J16" s="35"/>
      <c r="K16" s="35"/>
      <c r="L16" s="39"/>
      <c r="M16" s="39"/>
      <c r="N16" s="39"/>
      <c r="O16" s="39"/>
      <c r="P16" s="39"/>
      <c r="Q16" s="39"/>
    </row>
    <row r="17" ht="20.25" customHeight="1" spans="1:17">
      <c r="A17" s="23" t="s">
        <v>33</v>
      </c>
      <c r="B17" s="23"/>
      <c r="C17" s="23"/>
      <c r="D17" s="40"/>
      <c r="E17" s="40"/>
      <c r="F17" s="39">
        <v>47700</v>
      </c>
      <c r="G17" s="39">
        <v>47700</v>
      </c>
      <c r="H17" s="39">
        <v>47700</v>
      </c>
      <c r="I17" s="39"/>
      <c r="J17" s="39"/>
      <c r="K17" s="39"/>
      <c r="L17" s="39"/>
      <c r="M17" s="39"/>
      <c r="N17" s="39"/>
      <c r="O17" s="39"/>
      <c r="P17" s="39"/>
      <c r="Q17" s="39"/>
    </row>
  </sheetData>
  <mergeCells count="17">
    <mergeCell ref="A1:M1"/>
    <mergeCell ref="A2:Q2"/>
    <mergeCell ref="A3:M3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A4" sqref="A$1:C$1048576"/>
    </sheetView>
  </sheetViews>
  <sheetFormatPr defaultColWidth="8.85" defaultRowHeight="15" customHeight="1"/>
  <cols>
    <col min="1" max="3" width="20.625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517</v>
      </c>
    </row>
    <row r="2" ht="45" customHeight="1" spans="1:14">
      <c r="A2" s="32" t="s">
        <v>518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0.25" customHeight="1" spans="1:14">
      <c r="A3" s="18" t="str">
        <f>"单位名称："&amp;"新平彝族傣族自治县文化和旅游局"</f>
        <v>单位名称：新平彝族傣族自治县文化和旅游局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30</v>
      </c>
    </row>
    <row r="4" ht="27.15" customHeight="1" spans="1:14">
      <c r="A4" s="33" t="s">
        <v>500</v>
      </c>
      <c r="B4" s="33" t="s">
        <v>519</v>
      </c>
      <c r="C4" s="33" t="s">
        <v>520</v>
      </c>
      <c r="D4" s="33" t="s">
        <v>172</v>
      </c>
      <c r="E4" s="33"/>
      <c r="F4" s="33"/>
      <c r="G4" s="33"/>
      <c r="H4" s="33"/>
      <c r="I4" s="33"/>
      <c r="J4" s="33"/>
      <c r="K4" s="33"/>
      <c r="L4" s="33"/>
      <c r="M4" s="33"/>
      <c r="N4" s="33"/>
    </row>
    <row r="5" ht="23.4" customHeight="1" spans="1:14">
      <c r="A5" s="33" t="s">
        <v>506</v>
      </c>
      <c r="B5" s="33"/>
      <c r="C5" s="33" t="s">
        <v>521</v>
      </c>
      <c r="D5" s="33" t="s">
        <v>33</v>
      </c>
      <c r="E5" s="33" t="s">
        <v>36</v>
      </c>
      <c r="F5" s="33" t="s">
        <v>507</v>
      </c>
      <c r="G5" s="33" t="s">
        <v>508</v>
      </c>
      <c r="H5" s="33" t="s">
        <v>39</v>
      </c>
      <c r="I5" s="33" t="s">
        <v>509</v>
      </c>
      <c r="J5" s="33"/>
      <c r="K5" s="33"/>
      <c r="L5" s="33"/>
      <c r="M5" s="33"/>
      <c r="N5" s="33"/>
    </row>
    <row r="6" ht="28.65" customHeight="1" spans="1:14">
      <c r="A6" s="33"/>
      <c r="B6" s="33"/>
      <c r="C6" s="33"/>
      <c r="D6" s="33"/>
      <c r="E6" s="33" t="s">
        <v>35</v>
      </c>
      <c r="F6" s="33"/>
      <c r="G6" s="33"/>
      <c r="H6" s="33"/>
      <c r="I6" s="33" t="s">
        <v>35</v>
      </c>
      <c r="J6" s="33" t="s">
        <v>42</v>
      </c>
      <c r="K6" s="33" t="s">
        <v>43</v>
      </c>
      <c r="L6" s="36" t="s">
        <v>44</v>
      </c>
      <c r="M6" s="36" t="s">
        <v>45</v>
      </c>
      <c r="N6" s="36" t="s">
        <v>46</v>
      </c>
    </row>
    <row r="7" ht="20.25" customHeight="1" spans="1:14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</row>
    <row r="8" ht="20.25" customHeight="1" spans="1:14">
      <c r="A8" s="22"/>
      <c r="B8" s="22"/>
      <c r="C8" s="22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ht="20.25" customHeight="1" spans="1:14">
      <c r="A9" s="22"/>
      <c r="B9" s="22"/>
      <c r="C9" s="22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3" t="s">
        <v>33</v>
      </c>
      <c r="B10" s="23"/>
      <c r="C10" s="23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customHeight="1" spans="1:1">
      <c r="A11" t="s">
        <v>497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P8"/>
  <sheetViews>
    <sheetView showZeros="0" tabSelected="1" topLeftCell="E1" workbookViewId="0">
      <selection activeCell="E5" sqref="E4:P5"/>
    </sheetView>
  </sheetViews>
  <sheetFormatPr defaultColWidth="8.85" defaultRowHeight="15" customHeight="1" outlineLevelRow="7"/>
  <cols>
    <col min="1" max="1" width="29.5" customWidth="1"/>
    <col min="2" max="14" width="17.1416666666667" customWidth="1"/>
  </cols>
  <sheetData>
    <row r="1" ht="24.15" customHeight="1" spans="1:16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P1" s="19" t="s">
        <v>522</v>
      </c>
    </row>
    <row r="2" ht="45.15" customHeight="1" spans="1:14">
      <c r="A2" s="24" t="s">
        <v>523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75" customHeight="1" spans="1:16">
      <c r="A3" s="18" t="str">
        <f>"单位名称："&amp;"新平彝族傣族自治县文化和旅游局"</f>
        <v>单位名称：新平彝族傣族自治县文化和旅游局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P3" s="19" t="s">
        <v>30</v>
      </c>
    </row>
    <row r="4" ht="22.5" customHeight="1" spans="1:16">
      <c r="A4" s="27" t="s">
        <v>524</v>
      </c>
      <c r="B4" s="27" t="s">
        <v>172</v>
      </c>
      <c r="C4" s="27"/>
      <c r="D4" s="27"/>
      <c r="E4" s="28" t="s">
        <v>525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ht="22.5" customHeight="1" spans="1:16">
      <c r="A5" s="27"/>
      <c r="B5" s="27" t="s">
        <v>33</v>
      </c>
      <c r="C5" s="27" t="s">
        <v>36</v>
      </c>
      <c r="D5" s="27" t="s">
        <v>507</v>
      </c>
      <c r="E5" s="28" t="s">
        <v>526</v>
      </c>
      <c r="F5" s="28" t="s">
        <v>527</v>
      </c>
      <c r="G5" s="28" t="s">
        <v>528</v>
      </c>
      <c r="H5" s="28" t="s">
        <v>529</v>
      </c>
      <c r="I5" s="28" t="s">
        <v>530</v>
      </c>
      <c r="J5" s="28" t="s">
        <v>531</v>
      </c>
      <c r="K5" s="28" t="s">
        <v>532</v>
      </c>
      <c r="L5" s="28" t="s">
        <v>533</v>
      </c>
      <c r="M5" s="28" t="s">
        <v>534</v>
      </c>
      <c r="N5" s="28" t="s">
        <v>535</v>
      </c>
      <c r="O5" s="28" t="s">
        <v>536</v>
      </c>
      <c r="P5" s="28" t="s">
        <v>537</v>
      </c>
    </row>
    <row r="6" ht="18.75" customHeight="1" spans="1:16">
      <c r="A6" s="23" t="s">
        <v>47</v>
      </c>
      <c r="B6" s="23" t="s">
        <v>48</v>
      </c>
      <c r="C6" s="23" t="s">
        <v>49</v>
      </c>
      <c r="D6" s="23" t="s">
        <v>50</v>
      </c>
      <c r="E6" s="28">
        <v>5</v>
      </c>
      <c r="F6" s="28">
        <v>6</v>
      </c>
      <c r="G6" s="28">
        <v>7</v>
      </c>
      <c r="H6" s="29">
        <v>8</v>
      </c>
      <c r="I6" s="28">
        <v>9</v>
      </c>
      <c r="J6" s="28">
        <v>10</v>
      </c>
      <c r="K6" s="28">
        <v>11</v>
      </c>
      <c r="L6" s="29">
        <v>12</v>
      </c>
      <c r="M6" s="28">
        <v>13</v>
      </c>
      <c r="N6" s="28">
        <v>14</v>
      </c>
      <c r="O6" s="28">
        <v>15</v>
      </c>
      <c r="P6" s="29">
        <v>16</v>
      </c>
    </row>
    <row r="7" ht="18.75" customHeight="1" spans="1:16">
      <c r="A7" s="22" t="s">
        <v>309</v>
      </c>
      <c r="B7" s="30">
        <v>60000</v>
      </c>
      <c r="C7" s="30">
        <v>60000</v>
      </c>
      <c r="D7" s="22"/>
      <c r="E7" s="31"/>
      <c r="F7" s="31"/>
      <c r="G7" s="31"/>
      <c r="H7" s="30">
        <v>30000</v>
      </c>
      <c r="I7" s="31"/>
      <c r="J7" s="31"/>
      <c r="K7" s="30">
        <v>30000</v>
      </c>
      <c r="L7" s="31"/>
      <c r="M7" s="31"/>
      <c r="N7" s="31"/>
      <c r="O7" s="31"/>
      <c r="P7" s="31"/>
    </row>
    <row r="8" ht="18.75" customHeight="1" spans="1:16">
      <c r="A8" s="23"/>
      <c r="B8" s="22"/>
      <c r="C8" s="22"/>
      <c r="D8" s="22"/>
      <c r="E8" s="31" t="s">
        <v>538</v>
      </c>
      <c r="F8" s="31" t="s">
        <v>538</v>
      </c>
      <c r="G8" s="31" t="s">
        <v>538</v>
      </c>
      <c r="H8" s="31" t="s">
        <v>538</v>
      </c>
      <c r="I8" s="31" t="s">
        <v>538</v>
      </c>
      <c r="J8" s="31" t="s">
        <v>538</v>
      </c>
      <c r="K8" s="31" t="s">
        <v>538</v>
      </c>
      <c r="L8" s="31" t="s">
        <v>538</v>
      </c>
      <c r="M8" s="31" t="s">
        <v>538</v>
      </c>
      <c r="N8" s="31" t="s">
        <v>538</v>
      </c>
      <c r="O8" s="31" t="s">
        <v>538</v>
      </c>
      <c r="P8" s="31" t="s">
        <v>538</v>
      </c>
    </row>
  </sheetData>
  <mergeCells count="5">
    <mergeCell ref="A2:N2"/>
    <mergeCell ref="A3:C3"/>
    <mergeCell ref="B4:D4"/>
    <mergeCell ref="E4:P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1" sqref="A$1:J$1048576"/>
    </sheetView>
  </sheetViews>
  <sheetFormatPr defaultColWidth="8.85" defaultRowHeight="15" customHeight="1" outlineLevelRow="7"/>
  <cols>
    <col min="1" max="10" width="20.62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539</v>
      </c>
    </row>
    <row r="2" ht="52.05" customHeight="1" spans="1:10">
      <c r="A2" s="24" t="s">
        <v>540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"单位名称："&amp;"新平彝族傣族自治县文化和旅游局"</f>
        <v>单位名称：新平彝族傣族自治县文化和旅游局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328</v>
      </c>
      <c r="B4" s="21" t="s">
        <v>329</v>
      </c>
      <c r="C4" s="21" t="s">
        <v>330</v>
      </c>
      <c r="D4" s="21" t="s">
        <v>331</v>
      </c>
      <c r="E4" s="21" t="s">
        <v>332</v>
      </c>
      <c r="F4" s="21" t="s">
        <v>333</v>
      </c>
      <c r="G4" s="21" t="s">
        <v>334</v>
      </c>
      <c r="H4" s="21" t="s">
        <v>335</v>
      </c>
      <c r="I4" s="21" t="s">
        <v>336</v>
      </c>
      <c r="J4" s="21" t="s">
        <v>337</v>
      </c>
    </row>
    <row r="5" ht="18.75" customHeight="1" spans="1:10">
      <c r="A5" s="21" t="s">
        <v>47</v>
      </c>
      <c r="B5" s="21" t="s">
        <v>48</v>
      </c>
      <c r="C5" s="21" t="s">
        <v>49</v>
      </c>
      <c r="D5" s="21" t="s">
        <v>50</v>
      </c>
      <c r="E5" s="21" t="s">
        <v>51</v>
      </c>
      <c r="F5" s="21" t="s">
        <v>52</v>
      </c>
      <c r="G5" s="21" t="s">
        <v>53</v>
      </c>
      <c r="H5" s="21" t="s">
        <v>54</v>
      </c>
      <c r="I5" s="21" t="s">
        <v>55</v>
      </c>
      <c r="J5" s="21" t="s">
        <v>76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541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A1" sqref="A$1:H$1048576"/>
    </sheetView>
  </sheetViews>
  <sheetFormatPr defaultColWidth="8.85" defaultRowHeight="15" customHeight="1" outlineLevelRow="7" outlineLevelCol="7"/>
  <cols>
    <col min="1" max="8" width="20.62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542</v>
      </c>
    </row>
    <row r="2" ht="41.4" customHeight="1" spans="1:8">
      <c r="A2" s="20" t="s">
        <v>543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"单位名称："&amp;"新平彝族傣族自治县文化和旅游局"</f>
        <v>单位名称：新平彝族傣族自治县文化和旅游局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165</v>
      </c>
      <c r="B4" s="21" t="s">
        <v>544</v>
      </c>
      <c r="C4" s="21" t="s">
        <v>545</v>
      </c>
      <c r="D4" s="21" t="s">
        <v>546</v>
      </c>
      <c r="E4" s="21" t="s">
        <v>503</v>
      </c>
      <c r="F4" s="21" t="s">
        <v>547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504</v>
      </c>
      <c r="G5" s="21" t="s">
        <v>548</v>
      </c>
      <c r="H5" s="21" t="s">
        <v>549</v>
      </c>
    </row>
    <row r="6" ht="18.75" customHeight="1" spans="1:8">
      <c r="A6" s="21" t="s">
        <v>47</v>
      </c>
      <c r="B6" s="21" t="s">
        <v>48</v>
      </c>
      <c r="C6" s="21" t="s">
        <v>49</v>
      </c>
      <c r="D6" s="21" t="s">
        <v>50</v>
      </c>
      <c r="E6" s="21" t="s">
        <v>51</v>
      </c>
      <c r="F6" s="21" t="s">
        <v>52</v>
      </c>
      <c r="G6" s="21" t="s">
        <v>53</v>
      </c>
      <c r="H6" s="21" t="s">
        <v>54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497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" sqref="A$1:K$1048576"/>
    </sheetView>
  </sheetViews>
  <sheetFormatPr defaultColWidth="8.85" defaultRowHeight="15" customHeight="1"/>
  <cols>
    <col min="1" max="11" width="18.62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550</v>
      </c>
    </row>
    <row r="2" ht="45" customHeight="1" spans="1:11">
      <c r="A2" s="3" t="s">
        <v>551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"单位名称："&amp;"新平彝族傣族自治县文化和旅游局"</f>
        <v>单位名称：新平彝族傣族自治县文化和旅游局</v>
      </c>
      <c r="B3" s="4"/>
      <c r="C3" s="4"/>
      <c r="D3" s="4"/>
      <c r="E3" s="4"/>
      <c r="F3" s="4"/>
      <c r="G3" s="4"/>
      <c r="H3" s="5"/>
      <c r="I3" s="5"/>
      <c r="J3" s="5"/>
      <c r="K3" s="5" t="s">
        <v>30</v>
      </c>
    </row>
    <row r="4" ht="18.75" customHeight="1" spans="1:11">
      <c r="A4" s="12" t="s">
        <v>277</v>
      </c>
      <c r="B4" s="12" t="s">
        <v>167</v>
      </c>
      <c r="C4" s="12" t="s">
        <v>278</v>
      </c>
      <c r="D4" s="12" t="s">
        <v>168</v>
      </c>
      <c r="E4" s="12" t="s">
        <v>169</v>
      </c>
      <c r="F4" s="12" t="s">
        <v>279</v>
      </c>
      <c r="G4" s="12" t="s">
        <v>171</v>
      </c>
      <c r="H4" s="12" t="s">
        <v>33</v>
      </c>
      <c r="I4" s="12" t="s">
        <v>552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36</v>
      </c>
      <c r="J5" s="12" t="s">
        <v>37</v>
      </c>
      <c r="K5" s="12" t="s">
        <v>38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47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33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497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6"/>
  <sheetViews>
    <sheetView showZeros="0" workbookViewId="0">
      <selection activeCell="A17" sqref="A17"/>
    </sheetView>
  </sheetViews>
  <sheetFormatPr defaultColWidth="8.85" defaultRowHeight="15" customHeight="1" outlineLevelCol="6"/>
  <cols>
    <col min="1" max="1" width="33.125" customWidth="1"/>
    <col min="2" max="2" width="21.425" customWidth="1"/>
    <col min="3" max="3" width="38.375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553</v>
      </c>
    </row>
    <row r="2" ht="45" customHeight="1" spans="1:7">
      <c r="A2" s="3" t="s">
        <v>554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"单位名称："&amp;"新平彝族傣族自治县文化和旅游局"</f>
        <v>单位名称：新平彝族傣族自治县文化和旅游局</v>
      </c>
      <c r="B3" s="4"/>
      <c r="C3" s="4"/>
      <c r="D3" s="4"/>
      <c r="E3" s="5"/>
      <c r="F3" s="5"/>
      <c r="G3" s="5" t="s">
        <v>30</v>
      </c>
    </row>
    <row r="4" ht="18.75" customHeight="1" spans="1:7">
      <c r="A4" s="6" t="s">
        <v>278</v>
      </c>
      <c r="B4" s="6" t="s">
        <v>277</v>
      </c>
      <c r="C4" s="6" t="s">
        <v>167</v>
      </c>
      <c r="D4" s="6" t="s">
        <v>555</v>
      </c>
      <c r="E4" s="6" t="s">
        <v>36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47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57</v>
      </c>
      <c r="B8" s="8" t="s">
        <v>283</v>
      </c>
      <c r="C8" s="9" t="s">
        <v>282</v>
      </c>
      <c r="D8" s="8" t="s">
        <v>556</v>
      </c>
      <c r="E8" s="10">
        <v>212000</v>
      </c>
      <c r="F8" s="10"/>
      <c r="G8" s="10"/>
    </row>
    <row r="9" ht="20.25" customHeight="1" spans="1:7">
      <c r="A9" s="8" t="s">
        <v>57</v>
      </c>
      <c r="B9" s="8" t="s">
        <v>288</v>
      </c>
      <c r="C9" s="9" t="s">
        <v>287</v>
      </c>
      <c r="D9" s="8" t="s">
        <v>556</v>
      </c>
      <c r="E9" s="10">
        <v>18120</v>
      </c>
      <c r="F9" s="10"/>
      <c r="G9" s="10"/>
    </row>
    <row r="10" ht="20.25" customHeight="1" spans="1:7">
      <c r="A10" s="8" t="s">
        <v>57</v>
      </c>
      <c r="B10" s="8" t="s">
        <v>288</v>
      </c>
      <c r="C10" s="9" t="s">
        <v>291</v>
      </c>
      <c r="D10" s="8" t="s">
        <v>556</v>
      </c>
      <c r="E10" s="10">
        <v>43128</v>
      </c>
      <c r="F10" s="10"/>
      <c r="G10" s="10"/>
    </row>
    <row r="11" ht="20.25" customHeight="1" spans="1:7">
      <c r="A11" s="8" t="s">
        <v>57</v>
      </c>
      <c r="B11" s="8" t="s">
        <v>294</v>
      </c>
      <c r="C11" s="9" t="s">
        <v>293</v>
      </c>
      <c r="D11" s="8" t="s">
        <v>556</v>
      </c>
      <c r="E11" s="10">
        <v>100000</v>
      </c>
      <c r="F11" s="10"/>
      <c r="G11" s="10"/>
    </row>
    <row r="12" ht="20.25" customHeight="1" spans="1:7">
      <c r="A12" s="8" t="s">
        <v>57</v>
      </c>
      <c r="B12" s="8" t="s">
        <v>288</v>
      </c>
      <c r="C12" s="9" t="s">
        <v>302</v>
      </c>
      <c r="D12" s="8" t="s">
        <v>556</v>
      </c>
      <c r="E12" s="10">
        <v>7200</v>
      </c>
      <c r="F12" s="10"/>
      <c r="G12" s="10"/>
    </row>
    <row r="13" ht="20.25" customHeight="1" spans="1:7">
      <c r="A13" s="8" t="s">
        <v>57</v>
      </c>
      <c r="B13" s="8" t="s">
        <v>288</v>
      </c>
      <c r="C13" s="9" t="s">
        <v>304</v>
      </c>
      <c r="D13" s="8" t="s">
        <v>556</v>
      </c>
      <c r="E13" s="10">
        <v>7200</v>
      </c>
      <c r="F13" s="10"/>
      <c r="G13" s="10"/>
    </row>
    <row r="14" ht="20.25" customHeight="1" spans="1:7">
      <c r="A14" s="8" t="s">
        <v>62</v>
      </c>
      <c r="B14" s="8" t="s">
        <v>288</v>
      </c>
      <c r="C14" s="9" t="s">
        <v>291</v>
      </c>
      <c r="D14" s="8" t="s">
        <v>556</v>
      </c>
      <c r="E14" s="10">
        <v>11526</v>
      </c>
      <c r="F14" s="10"/>
      <c r="G14" s="10"/>
    </row>
    <row r="15" ht="20.25" customHeight="1" spans="1:7">
      <c r="A15" s="8" t="s">
        <v>62</v>
      </c>
      <c r="B15" s="8" t="s">
        <v>294</v>
      </c>
      <c r="C15" s="9" t="s">
        <v>307</v>
      </c>
      <c r="D15" s="8" t="s">
        <v>556</v>
      </c>
      <c r="E15" s="10">
        <v>50000</v>
      </c>
      <c r="F15" s="10"/>
      <c r="G15" s="10"/>
    </row>
    <row r="16" ht="20.25" customHeight="1" spans="1:7">
      <c r="A16" s="11" t="s">
        <v>33</v>
      </c>
      <c r="B16" s="11"/>
      <c r="C16" s="11"/>
      <c r="D16" s="11"/>
      <c r="E16" s="10">
        <v>449174</v>
      </c>
      <c r="F16" s="10"/>
      <c r="G16" s="10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2"/>
  <sheetViews>
    <sheetView showZeros="0" workbookViewId="0">
      <selection activeCell="C8" sqref="C8:E11"/>
    </sheetView>
  </sheetViews>
  <sheetFormatPr defaultColWidth="8.85" defaultRowHeight="15" customHeight="1"/>
  <cols>
    <col min="1" max="1" width="16.25" customWidth="1"/>
    <col min="2" max="2" width="31.625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28</v>
      </c>
    </row>
    <row r="2" ht="37.5" customHeight="1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"单位名称："&amp;"新平彝族傣族自治县文化和旅游局"</f>
        <v>单位名称：新平彝族傣族自治县文化和旅游局</v>
      </c>
      <c r="B3" s="4"/>
      <c r="C3" s="4"/>
      <c r="D3" s="4"/>
      <c r="E3" s="57"/>
      <c r="F3" s="57"/>
      <c r="G3" s="57"/>
      <c r="H3" s="57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30</v>
      </c>
    </row>
    <row r="4" ht="18.75" customHeight="1" spans="1:19">
      <c r="A4" s="12" t="s">
        <v>31</v>
      </c>
      <c r="B4" s="83" t="s">
        <v>32</v>
      </c>
      <c r="C4" s="83" t="s">
        <v>33</v>
      </c>
      <c r="D4" s="83" t="s">
        <v>34</v>
      </c>
      <c r="E4" s="83"/>
      <c r="F4" s="83"/>
      <c r="G4" s="83"/>
      <c r="H4" s="83"/>
      <c r="I4" s="83"/>
      <c r="J4" s="86"/>
      <c r="K4" s="86"/>
      <c r="L4" s="86"/>
      <c r="M4" s="86"/>
      <c r="N4" s="86"/>
      <c r="O4" s="83" t="s">
        <v>21</v>
      </c>
      <c r="P4" s="83"/>
      <c r="Q4" s="83"/>
      <c r="R4" s="83"/>
      <c r="S4" s="83"/>
    </row>
    <row r="5" ht="18.75" customHeight="1" spans="1:19">
      <c r="A5" s="12"/>
      <c r="B5" s="83"/>
      <c r="C5" s="83"/>
      <c r="D5" s="84" t="s">
        <v>35</v>
      </c>
      <c r="E5" s="84" t="s">
        <v>36</v>
      </c>
      <c r="F5" s="84" t="s">
        <v>37</v>
      </c>
      <c r="G5" s="84" t="s">
        <v>38</v>
      </c>
      <c r="H5" s="84" t="s">
        <v>39</v>
      </c>
      <c r="I5" s="87" t="s">
        <v>40</v>
      </c>
      <c r="J5" s="88"/>
      <c r="K5" s="88"/>
      <c r="L5" s="88"/>
      <c r="M5" s="88"/>
      <c r="N5" s="88"/>
      <c r="O5" s="87" t="s">
        <v>35</v>
      </c>
      <c r="P5" s="87" t="s">
        <v>36</v>
      </c>
      <c r="Q5" s="87" t="s">
        <v>37</v>
      </c>
      <c r="R5" s="87" t="s">
        <v>38</v>
      </c>
      <c r="S5" s="84" t="s">
        <v>41</v>
      </c>
    </row>
    <row r="6" ht="18.75" customHeight="1" spans="1:19">
      <c r="A6" s="12"/>
      <c r="B6" s="83"/>
      <c r="C6" s="83"/>
      <c r="D6" s="84"/>
      <c r="E6" s="84"/>
      <c r="F6" s="84"/>
      <c r="G6" s="84"/>
      <c r="H6" s="84"/>
      <c r="I6" s="87" t="s">
        <v>35</v>
      </c>
      <c r="J6" s="87" t="s">
        <v>42</v>
      </c>
      <c r="K6" s="87" t="s">
        <v>43</v>
      </c>
      <c r="L6" s="87" t="s">
        <v>44</v>
      </c>
      <c r="M6" s="87" t="s">
        <v>45</v>
      </c>
      <c r="N6" s="87" t="s">
        <v>46</v>
      </c>
      <c r="O6" s="87"/>
      <c r="P6" s="87"/>
      <c r="Q6" s="87"/>
      <c r="R6" s="87"/>
      <c r="S6" s="84"/>
    </row>
    <row r="7" ht="18.75" customHeight="1" spans="1:19">
      <c r="A7" s="85" t="s">
        <v>47</v>
      </c>
      <c r="B7" s="13" t="s">
        <v>48</v>
      </c>
      <c r="C7" s="13" t="s">
        <v>49</v>
      </c>
      <c r="D7" s="13" t="s">
        <v>50</v>
      </c>
      <c r="E7" s="85" t="s">
        <v>51</v>
      </c>
      <c r="F7" s="13" t="s">
        <v>52</v>
      </c>
      <c r="G7" s="13" t="s">
        <v>53</v>
      </c>
      <c r="H7" s="85" t="s">
        <v>54</v>
      </c>
      <c r="I7" s="13" t="s">
        <v>55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56</v>
      </c>
      <c r="B8" s="15" t="s">
        <v>57</v>
      </c>
      <c r="C8" s="16">
        <f>C9+C10+C11</f>
        <v>14028556.29</v>
      </c>
      <c r="D8" s="16">
        <f>D9+D10+D11</f>
        <v>14028556.29</v>
      </c>
      <c r="E8" s="16">
        <f>E9+E10+E11</f>
        <v>14028556.29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71" t="s">
        <v>58</v>
      </c>
      <c r="B9" s="71" t="s">
        <v>59</v>
      </c>
      <c r="C9" s="16">
        <v>1221676</v>
      </c>
      <c r="D9" s="16">
        <v>1221676</v>
      </c>
      <c r="E9" s="16">
        <v>1221676</v>
      </c>
      <c r="F9" s="16"/>
      <c r="G9" s="16"/>
      <c r="H9" s="16"/>
      <c r="I9" s="16"/>
      <c r="J9" s="16"/>
      <c r="K9" s="16"/>
      <c r="L9" s="16"/>
      <c r="M9" s="16"/>
      <c r="N9" s="16"/>
      <c r="O9" s="22"/>
      <c r="P9" s="22"/>
      <c r="Q9" s="22"/>
      <c r="R9" s="22"/>
      <c r="S9" s="22"/>
    </row>
    <row r="10" ht="20.25" customHeight="1" spans="1:19">
      <c r="A10" s="71" t="s">
        <v>60</v>
      </c>
      <c r="B10" s="71" t="s">
        <v>57</v>
      </c>
      <c r="C10" s="16">
        <v>9540385.13</v>
      </c>
      <c r="D10" s="16">
        <v>9540385.13</v>
      </c>
      <c r="E10" s="16">
        <v>9540385.13</v>
      </c>
      <c r="F10" s="16"/>
      <c r="G10" s="16"/>
      <c r="H10" s="16"/>
      <c r="I10" s="16"/>
      <c r="J10" s="16"/>
      <c r="K10" s="16"/>
      <c r="L10" s="16"/>
      <c r="M10" s="16"/>
      <c r="N10" s="16"/>
      <c r="O10" s="22"/>
      <c r="P10" s="22"/>
      <c r="Q10" s="22"/>
      <c r="R10" s="22"/>
      <c r="S10" s="22"/>
    </row>
    <row r="11" ht="20.25" customHeight="1" spans="1:19">
      <c r="A11" s="71" t="s">
        <v>61</v>
      </c>
      <c r="B11" s="71" t="s">
        <v>62</v>
      </c>
      <c r="C11" s="16">
        <v>3266495.16</v>
      </c>
      <c r="D11" s="16">
        <v>3266495.16</v>
      </c>
      <c r="E11" s="16">
        <v>3266495.16</v>
      </c>
      <c r="F11" s="16"/>
      <c r="G11" s="16"/>
      <c r="H11" s="16"/>
      <c r="I11" s="16"/>
      <c r="J11" s="16"/>
      <c r="K11" s="16"/>
      <c r="L11" s="16"/>
      <c r="M11" s="16"/>
      <c r="N11" s="16"/>
      <c r="O11" s="22"/>
      <c r="P11" s="22"/>
      <c r="Q11" s="22"/>
      <c r="R11" s="22"/>
      <c r="S11" s="22"/>
    </row>
    <row r="12" ht="20.25" customHeight="1" spans="1:19">
      <c r="A12" s="48" t="s">
        <v>33</v>
      </c>
      <c r="B12" s="48"/>
      <c r="C12" s="16">
        <f>C9+C10+C11</f>
        <v>14028556.29</v>
      </c>
      <c r="D12" s="16">
        <f>D9+D10+D11</f>
        <v>14028556.29</v>
      </c>
      <c r="E12" s="16">
        <f>E9+E10+E11</f>
        <v>14028556.29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</sheetData>
  <mergeCells count="19">
    <mergeCell ref="A2:S2"/>
    <mergeCell ref="A3:D3"/>
    <mergeCell ref="D4:N4"/>
    <mergeCell ref="O4:S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0"/>
  <sheetViews>
    <sheetView showZeros="0" topLeftCell="A28" workbookViewId="0">
      <selection activeCell="E34" sqref="E34"/>
    </sheetView>
  </sheetViews>
  <sheetFormatPr defaultColWidth="8.85" defaultRowHeight="15" customHeight="1"/>
  <cols>
    <col min="1" max="1" width="17.5" customWidth="1"/>
    <col min="2" max="2" width="31.875" customWidth="1"/>
    <col min="3" max="5" width="17.1416666666667" customWidth="1"/>
    <col min="6" max="6" width="14.5" customWidth="1"/>
    <col min="7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63</v>
      </c>
    </row>
    <row r="2" ht="37.5" customHeight="1" spans="1:15">
      <c r="A2" s="3" t="s">
        <v>64</v>
      </c>
      <c r="B2" s="3"/>
      <c r="C2" s="3"/>
      <c r="D2" s="3"/>
      <c r="E2" s="3"/>
      <c r="F2" s="3"/>
      <c r="G2" s="3"/>
      <c r="H2" s="3"/>
      <c r="I2" s="3"/>
      <c r="J2" s="3"/>
      <c r="K2" s="56"/>
      <c r="L2" s="56"/>
      <c r="M2" s="56"/>
      <c r="N2" s="56"/>
      <c r="O2" s="56"/>
    </row>
    <row r="3" ht="18.75" customHeight="1" spans="1:15">
      <c r="A3" s="44" t="str">
        <f>"单位名称："&amp;"新平彝族傣族自治县文化和旅游局"</f>
        <v>单位名称：新平彝族傣族自治县文化和旅游局</v>
      </c>
      <c r="B3" s="44"/>
      <c r="C3" s="44"/>
      <c r="D3" s="44"/>
      <c r="E3" s="44"/>
      <c r="F3" s="44"/>
      <c r="G3" s="44"/>
      <c r="H3" s="44"/>
      <c r="I3" s="44"/>
      <c r="J3" s="2"/>
      <c r="K3" s="2"/>
      <c r="L3" s="2"/>
      <c r="M3" s="2"/>
      <c r="N3" s="2"/>
      <c r="O3" s="2" t="s">
        <v>30</v>
      </c>
    </row>
    <row r="4" ht="18.75" customHeight="1" spans="1:15">
      <c r="A4" s="12" t="s">
        <v>65</v>
      </c>
      <c r="B4" s="12" t="s">
        <v>66</v>
      </c>
      <c r="C4" s="47" t="s">
        <v>33</v>
      </c>
      <c r="D4" s="47" t="s">
        <v>36</v>
      </c>
      <c r="E4" s="47"/>
      <c r="F4" s="47"/>
      <c r="G4" s="12" t="s">
        <v>37</v>
      </c>
      <c r="H4" s="47" t="s">
        <v>38</v>
      </c>
      <c r="I4" s="12" t="s">
        <v>67</v>
      </c>
      <c r="J4" s="47" t="s">
        <v>68</v>
      </c>
      <c r="K4" s="47"/>
      <c r="L4" s="47"/>
      <c r="M4" s="47"/>
      <c r="N4" s="47"/>
      <c r="O4" s="47"/>
    </row>
    <row r="5" ht="18.75" customHeight="1" spans="1:15">
      <c r="A5" s="12"/>
      <c r="B5" s="12"/>
      <c r="C5" s="47"/>
      <c r="D5" s="47" t="s">
        <v>35</v>
      </c>
      <c r="E5" s="47" t="s">
        <v>69</v>
      </c>
      <c r="F5" s="47" t="s">
        <v>70</v>
      </c>
      <c r="G5" s="12"/>
      <c r="H5" s="47"/>
      <c r="I5" s="12"/>
      <c r="J5" s="47" t="s">
        <v>35</v>
      </c>
      <c r="K5" s="47" t="s">
        <v>71</v>
      </c>
      <c r="L5" s="13" t="s">
        <v>72</v>
      </c>
      <c r="M5" s="13" t="s">
        <v>73</v>
      </c>
      <c r="N5" s="13" t="s">
        <v>74</v>
      </c>
      <c r="O5" s="13" t="s">
        <v>75</v>
      </c>
    </row>
    <row r="6" ht="18.75" customHeight="1" spans="1:15">
      <c r="A6" s="13" t="s">
        <v>47</v>
      </c>
      <c r="B6" s="13" t="s">
        <v>48</v>
      </c>
      <c r="C6" s="13" t="s">
        <v>49</v>
      </c>
      <c r="D6" s="13" t="s">
        <v>50</v>
      </c>
      <c r="E6" s="13" t="s">
        <v>51</v>
      </c>
      <c r="F6" s="13" t="s">
        <v>52</v>
      </c>
      <c r="G6" s="13" t="s">
        <v>53</v>
      </c>
      <c r="H6" s="13" t="s">
        <v>54</v>
      </c>
      <c r="I6" s="13" t="s">
        <v>55</v>
      </c>
      <c r="J6" s="13" t="s">
        <v>76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77</v>
      </c>
      <c r="B7" s="15" t="s">
        <v>78</v>
      </c>
      <c r="C7" s="16">
        <f>C9+C11</f>
        <v>50759.13</v>
      </c>
      <c r="D7" s="16">
        <f>D9+D11</f>
        <v>50759.13</v>
      </c>
      <c r="E7" s="16">
        <f>E9+E11</f>
        <v>0</v>
      </c>
      <c r="F7" s="16">
        <f>F9+F11</f>
        <v>50759.13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8">
        <v>20113</v>
      </c>
      <c r="B8" s="68" t="s">
        <v>79</v>
      </c>
      <c r="C8" s="16">
        <v>32639.13</v>
      </c>
      <c r="D8" s="16">
        <v>32639.13</v>
      </c>
      <c r="E8" s="16"/>
      <c r="F8" s="16">
        <v>32639.13</v>
      </c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8">
        <v>2011308</v>
      </c>
      <c r="B9" s="70" t="s">
        <v>80</v>
      </c>
      <c r="C9" s="16">
        <v>32639.13</v>
      </c>
      <c r="D9" s="16">
        <v>32639.13</v>
      </c>
      <c r="E9" s="16"/>
      <c r="F9" s="16">
        <v>32639.13</v>
      </c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71" t="s">
        <v>81</v>
      </c>
      <c r="B10" s="71" t="s">
        <v>82</v>
      </c>
      <c r="C10" s="16">
        <v>18120</v>
      </c>
      <c r="D10" s="16">
        <v>18120</v>
      </c>
      <c r="E10" s="16"/>
      <c r="F10" s="16">
        <v>18120</v>
      </c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9" t="s">
        <v>83</v>
      </c>
      <c r="B11" s="69" t="s">
        <v>82</v>
      </c>
      <c r="C11" s="16">
        <v>18120</v>
      </c>
      <c r="D11" s="16">
        <v>18120</v>
      </c>
      <c r="E11" s="16"/>
      <c r="F11" s="16">
        <v>18120</v>
      </c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15" t="s">
        <v>84</v>
      </c>
      <c r="B12" s="15" t="s">
        <v>85</v>
      </c>
      <c r="C12" s="16">
        <f>C13+C19</f>
        <v>9605033.12</v>
      </c>
      <c r="D12" s="16">
        <f>D13+D19</f>
        <v>9605033.12</v>
      </c>
      <c r="E12" s="16">
        <f>E13+E19</f>
        <v>9168633.12</v>
      </c>
      <c r="F12" s="16">
        <f>F13+F19</f>
        <v>436400</v>
      </c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71" t="s">
        <v>86</v>
      </c>
      <c r="B13" s="71" t="s">
        <v>87</v>
      </c>
      <c r="C13" s="16">
        <f>C14+C15+C16+C17+C18</f>
        <v>9505033.12</v>
      </c>
      <c r="D13" s="16">
        <f>D14+D15+D16+D17+D18</f>
        <v>9505033.12</v>
      </c>
      <c r="E13" s="16">
        <f>E14+E15+E16+E17+E18</f>
        <v>9168633.12</v>
      </c>
      <c r="F13" s="16">
        <f>F14+F15+F16+F17+F18</f>
        <v>336400</v>
      </c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9" t="s">
        <v>88</v>
      </c>
      <c r="B14" s="70" t="s">
        <v>89</v>
      </c>
      <c r="C14" s="16">
        <v>6043480</v>
      </c>
      <c r="D14" s="16">
        <f>E14+F14</f>
        <v>6043480</v>
      </c>
      <c r="E14" s="16">
        <v>5831480</v>
      </c>
      <c r="F14" s="16">
        <v>212000</v>
      </c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9" t="s">
        <v>90</v>
      </c>
      <c r="B15" s="70" t="s">
        <v>91</v>
      </c>
      <c r="C15" s="16">
        <v>2413045.12</v>
      </c>
      <c r="D15" s="16">
        <v>2413045.12</v>
      </c>
      <c r="E15" s="16">
        <v>2363045.12</v>
      </c>
      <c r="F15" s="16">
        <v>50000</v>
      </c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9" t="s">
        <v>92</v>
      </c>
      <c r="B16" s="70" t="s">
        <v>93</v>
      </c>
      <c r="C16" s="16">
        <v>172400</v>
      </c>
      <c r="D16" s="16">
        <v>172400</v>
      </c>
      <c r="E16" s="16">
        <v>158000</v>
      </c>
      <c r="F16" s="16">
        <v>14400</v>
      </c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9" t="s">
        <v>94</v>
      </c>
      <c r="B17" s="70" t="s">
        <v>95</v>
      </c>
      <c r="C17" s="16">
        <v>816108</v>
      </c>
      <c r="D17" s="16">
        <v>816108</v>
      </c>
      <c r="E17" s="16">
        <v>816108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70">
        <v>2070199</v>
      </c>
      <c r="B18" s="70" t="s">
        <v>96</v>
      </c>
      <c r="C18" s="16">
        <v>60000</v>
      </c>
      <c r="D18" s="16">
        <v>60000</v>
      </c>
      <c r="E18" s="16"/>
      <c r="F18" s="16">
        <v>60000</v>
      </c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71" t="s">
        <v>97</v>
      </c>
      <c r="B19" s="68" t="s">
        <v>98</v>
      </c>
      <c r="C19" s="16">
        <v>100000</v>
      </c>
      <c r="D19" s="16">
        <v>100000</v>
      </c>
      <c r="E19" s="16"/>
      <c r="F19" s="16">
        <v>100000</v>
      </c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9" t="s">
        <v>99</v>
      </c>
      <c r="B20" s="70" t="s">
        <v>100</v>
      </c>
      <c r="C20" s="16">
        <v>100000</v>
      </c>
      <c r="D20" s="16">
        <v>100000</v>
      </c>
      <c r="E20" s="16"/>
      <c r="F20" s="16">
        <v>100000</v>
      </c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15" t="s">
        <v>101</v>
      </c>
      <c r="B21" s="15" t="s">
        <v>102</v>
      </c>
      <c r="C21" s="16">
        <v>1517026.8</v>
      </c>
      <c r="D21" s="16">
        <v>1517026.8</v>
      </c>
      <c r="E21" s="16">
        <v>1462372.8</v>
      </c>
      <c r="F21" s="16">
        <v>54654</v>
      </c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71" t="s">
        <v>103</v>
      </c>
      <c r="B22" s="71" t="s">
        <v>104</v>
      </c>
      <c r="C22" s="16">
        <v>1462372.8</v>
      </c>
      <c r="D22" s="16">
        <v>1462372.8</v>
      </c>
      <c r="E22" s="16">
        <v>1462372.8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69" t="s">
        <v>105</v>
      </c>
      <c r="B23" s="69" t="s">
        <v>106</v>
      </c>
      <c r="C23" s="16">
        <v>2850</v>
      </c>
      <c r="D23" s="16">
        <v>2850</v>
      </c>
      <c r="E23" s="16">
        <v>2850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69" t="s">
        <v>107</v>
      </c>
      <c r="B24" s="69" t="s">
        <v>108</v>
      </c>
      <c r="C24" s="16">
        <v>10350</v>
      </c>
      <c r="D24" s="16">
        <v>10350</v>
      </c>
      <c r="E24" s="16">
        <v>10350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ht="20.25" customHeight="1" spans="1:15">
      <c r="A25" s="69" t="s">
        <v>109</v>
      </c>
      <c r="B25" s="69" t="s">
        <v>110</v>
      </c>
      <c r="C25" s="16">
        <v>1449172.8</v>
      </c>
      <c r="D25" s="16">
        <v>1449172.8</v>
      </c>
      <c r="E25" s="16">
        <v>1449172.8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ht="20.25" customHeight="1" spans="1:15">
      <c r="A26" s="71" t="s">
        <v>111</v>
      </c>
      <c r="B26" s="71" t="s">
        <v>112</v>
      </c>
      <c r="C26" s="16">
        <v>54654</v>
      </c>
      <c r="D26" s="16">
        <v>54654</v>
      </c>
      <c r="E26" s="16"/>
      <c r="F26" s="16">
        <v>54654</v>
      </c>
      <c r="G26" s="16"/>
      <c r="H26" s="16"/>
      <c r="I26" s="16"/>
      <c r="J26" s="16"/>
      <c r="K26" s="16"/>
      <c r="L26" s="16"/>
      <c r="M26" s="16"/>
      <c r="N26" s="16"/>
      <c r="O26" s="16"/>
    </row>
    <row r="27" ht="20.25" customHeight="1" spans="1:15">
      <c r="A27" s="69" t="s">
        <v>113</v>
      </c>
      <c r="B27" s="69" t="s">
        <v>114</v>
      </c>
      <c r="C27" s="16">
        <v>54654</v>
      </c>
      <c r="D27" s="16">
        <v>54654</v>
      </c>
      <c r="E27" s="16"/>
      <c r="F27" s="16">
        <v>54654</v>
      </c>
      <c r="G27" s="16"/>
      <c r="H27" s="16"/>
      <c r="I27" s="16"/>
      <c r="J27" s="16"/>
      <c r="K27" s="16"/>
      <c r="L27" s="16"/>
      <c r="M27" s="16"/>
      <c r="N27" s="16"/>
      <c r="O27" s="16"/>
    </row>
    <row r="28" ht="20.25" customHeight="1" spans="1:15">
      <c r="A28" s="15" t="s">
        <v>115</v>
      </c>
      <c r="B28" s="15" t="s">
        <v>116</v>
      </c>
      <c r="C28" s="16">
        <v>1074319.24</v>
      </c>
      <c r="D28" s="16">
        <v>1074319.24</v>
      </c>
      <c r="E28" s="16">
        <v>1074319.24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ht="20.25" customHeight="1" spans="1:15">
      <c r="A29" s="71" t="s">
        <v>117</v>
      </c>
      <c r="B29" s="71" t="s">
        <v>118</v>
      </c>
      <c r="C29" s="16">
        <v>1074319.24</v>
      </c>
      <c r="D29" s="16">
        <v>1074319.24</v>
      </c>
      <c r="E29" s="16">
        <v>1074319.24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ht="20.25" customHeight="1" spans="1:15">
      <c r="A30" s="69" t="s">
        <v>119</v>
      </c>
      <c r="B30" s="69" t="s">
        <v>120</v>
      </c>
      <c r="C30" s="16">
        <v>420072</v>
      </c>
      <c r="D30" s="16">
        <v>420072</v>
      </c>
      <c r="E30" s="16">
        <v>420072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ht="20.25" customHeight="1" spans="1:15">
      <c r="A31" s="69" t="s">
        <v>121</v>
      </c>
      <c r="B31" s="69" t="s">
        <v>122</v>
      </c>
      <c r="C31" s="16">
        <v>215368.12</v>
      </c>
      <c r="D31" s="16">
        <v>215368.12</v>
      </c>
      <c r="E31" s="16">
        <v>215368.12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ht="20.25" customHeight="1" spans="1:15">
      <c r="A32" s="69" t="s">
        <v>123</v>
      </c>
      <c r="B32" s="69" t="s">
        <v>124</v>
      </c>
      <c r="C32" s="16">
        <v>418775.64</v>
      </c>
      <c r="D32" s="16">
        <v>418775.64</v>
      </c>
      <c r="E32" s="16">
        <v>418775.64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ht="20.25" customHeight="1" spans="1:15">
      <c r="A33" s="69" t="s">
        <v>125</v>
      </c>
      <c r="B33" s="69" t="s">
        <v>126</v>
      </c>
      <c r="C33" s="16">
        <v>20103.48</v>
      </c>
      <c r="D33" s="16">
        <v>20103.48</v>
      </c>
      <c r="E33" s="16">
        <v>20103.48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ht="20.25" customHeight="1" spans="1:15">
      <c r="A34" s="15" t="s">
        <v>127</v>
      </c>
      <c r="B34" s="15" t="s">
        <v>128</v>
      </c>
      <c r="C34" s="16">
        <v>1481418</v>
      </c>
      <c r="D34" s="16">
        <v>1481418</v>
      </c>
      <c r="E34" s="16">
        <v>1481418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ht="20.25" customHeight="1" spans="1:15">
      <c r="A35" s="71" t="s">
        <v>129</v>
      </c>
      <c r="B35" s="71" t="s">
        <v>130</v>
      </c>
      <c r="C35" s="16">
        <v>1481418</v>
      </c>
      <c r="D35" s="16">
        <v>1481418</v>
      </c>
      <c r="E35" s="16">
        <v>1481418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ht="20.25" customHeight="1" spans="1:15">
      <c r="A36" s="69" t="s">
        <v>131</v>
      </c>
      <c r="B36" s="69" t="s">
        <v>132</v>
      </c>
      <c r="C36" s="16">
        <v>1481418</v>
      </c>
      <c r="D36" s="16">
        <v>1481418</v>
      </c>
      <c r="E36" s="16">
        <v>1481418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ht="20.25" customHeight="1" spans="1:15">
      <c r="A37" s="73">
        <v>212</v>
      </c>
      <c r="B37" s="73" t="s">
        <v>133</v>
      </c>
      <c r="C37" s="16">
        <v>300000</v>
      </c>
      <c r="D37" s="16">
        <v>300000</v>
      </c>
      <c r="E37" s="16"/>
      <c r="F37" s="16">
        <v>300000</v>
      </c>
      <c r="G37" s="16"/>
      <c r="H37" s="16"/>
      <c r="I37" s="16"/>
      <c r="J37" s="16"/>
      <c r="K37" s="16"/>
      <c r="L37" s="16"/>
      <c r="M37" s="16"/>
      <c r="N37" s="16"/>
      <c r="O37" s="16"/>
    </row>
    <row r="38" ht="20.25" customHeight="1" spans="1:15">
      <c r="A38" s="68">
        <v>21299</v>
      </c>
      <c r="B38" s="73" t="s">
        <v>134</v>
      </c>
      <c r="C38" s="16">
        <v>300000</v>
      </c>
      <c r="D38" s="16">
        <v>300000</v>
      </c>
      <c r="E38" s="16"/>
      <c r="F38" s="16">
        <v>300000</v>
      </c>
      <c r="G38" s="16"/>
      <c r="H38" s="16"/>
      <c r="I38" s="16"/>
      <c r="J38" s="16"/>
      <c r="K38" s="16"/>
      <c r="L38" s="16"/>
      <c r="M38" s="16"/>
      <c r="N38" s="16"/>
      <c r="O38" s="16"/>
    </row>
    <row r="39" ht="20.25" customHeight="1" spans="1:15">
      <c r="A39" s="70">
        <v>21299</v>
      </c>
      <c r="B39" s="74" t="s">
        <v>135</v>
      </c>
      <c r="C39" s="16">
        <v>300000</v>
      </c>
      <c r="D39" s="16">
        <v>300000</v>
      </c>
      <c r="E39" s="16"/>
      <c r="F39" s="16">
        <v>300000</v>
      </c>
      <c r="G39" s="16"/>
      <c r="H39" s="16"/>
      <c r="I39" s="16"/>
      <c r="J39" s="16"/>
      <c r="K39" s="16"/>
      <c r="L39" s="16"/>
      <c r="M39" s="16"/>
      <c r="N39" s="16"/>
      <c r="O39" s="16"/>
    </row>
    <row r="40" ht="20.25" customHeight="1" spans="1:15">
      <c r="A40" s="48" t="s">
        <v>136</v>
      </c>
      <c r="B40" s="48"/>
      <c r="C40" s="16">
        <f>C7+C12+C21+C28+C34+C37</f>
        <v>14028556.29</v>
      </c>
      <c r="D40" s="16">
        <f>D7+D12+D21+D28+D34+D37</f>
        <v>14028556.29</v>
      </c>
      <c r="E40" s="16">
        <f>E7+E12+E21+E28+E34+E37</f>
        <v>13186743.16</v>
      </c>
      <c r="F40" s="16">
        <f>F7+F12+F21+F28+F34+F37</f>
        <v>841813.13</v>
      </c>
      <c r="G40" s="16"/>
      <c r="H40" s="16"/>
      <c r="I40" s="16"/>
      <c r="J40" s="16"/>
      <c r="K40" s="16"/>
      <c r="L40" s="16"/>
      <c r="M40" s="16"/>
      <c r="N40" s="16"/>
      <c r="O40" s="16"/>
    </row>
  </sheetData>
  <mergeCells count="11">
    <mergeCell ref="A2:O2"/>
    <mergeCell ref="A3:I3"/>
    <mergeCell ref="D4:F4"/>
    <mergeCell ref="J4:O4"/>
    <mergeCell ref="A40:B40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D14" sqref="D14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137</v>
      </c>
    </row>
    <row r="2" ht="45" customHeight="1" spans="1:4">
      <c r="A2" s="3" t="s">
        <v>138</v>
      </c>
      <c r="B2" s="3"/>
      <c r="C2" s="3"/>
      <c r="D2" s="3"/>
    </row>
    <row r="3" ht="18.75" customHeight="1" spans="1:4">
      <c r="A3" s="4" t="str">
        <f>"单位名称："&amp;"新平彝族傣族自治县文化和旅游局"</f>
        <v>单位名称：新平彝族傣族自治县文化和旅游局</v>
      </c>
      <c r="B3" s="4"/>
      <c r="C3" s="78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139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140</v>
      </c>
      <c r="B7" s="79">
        <v>14028556.29</v>
      </c>
      <c r="C7" s="14" t="s">
        <v>141</v>
      </c>
      <c r="D7" s="16">
        <f>D8+D9+D10+D11+D12+D13</f>
        <v>14028556.29</v>
      </c>
    </row>
    <row r="8" ht="22.5" customHeight="1" spans="1:4">
      <c r="A8" s="14" t="s">
        <v>142</v>
      </c>
      <c r="B8" s="79">
        <v>14028556.29</v>
      </c>
      <c r="C8" s="14" t="str">
        <f>"（"&amp;"一"&amp;"）"&amp;"一般公共服务支出"</f>
        <v>（一）一般公共服务支出</v>
      </c>
      <c r="D8" s="16">
        <v>50759.13</v>
      </c>
    </row>
    <row r="9" ht="22.5" customHeight="1" spans="1:4">
      <c r="A9" s="14" t="s">
        <v>143</v>
      </c>
      <c r="B9" s="16"/>
      <c r="C9" s="14" t="str">
        <f>"（"&amp;"二"&amp;"）"&amp;"文化旅游体育与传媒支出"</f>
        <v>（二）文化旅游体育与传媒支出</v>
      </c>
      <c r="D9" s="16">
        <v>9605033.12</v>
      </c>
    </row>
    <row r="10" ht="22.5" customHeight="1" spans="1:4">
      <c r="A10" s="14" t="s">
        <v>144</v>
      </c>
      <c r="B10" s="16"/>
      <c r="C10" s="14" t="str">
        <f>"（"&amp;"三"&amp;"）"&amp;"社会保障和就业支出"</f>
        <v>（三）社会保障和就业支出</v>
      </c>
      <c r="D10" s="16">
        <v>1517026.8</v>
      </c>
    </row>
    <row r="11" ht="22.5" customHeight="1" spans="1:4">
      <c r="A11" s="14" t="s">
        <v>145</v>
      </c>
      <c r="B11" s="16"/>
      <c r="C11" s="14" t="str">
        <f>"（"&amp;"四"&amp;"）"&amp;"卫生健康支出"</f>
        <v>（四）卫生健康支出</v>
      </c>
      <c r="D11" s="16">
        <v>1074319.24</v>
      </c>
    </row>
    <row r="12" ht="22.5" customHeight="1" spans="1:4">
      <c r="A12" s="14" t="s">
        <v>142</v>
      </c>
      <c r="B12" s="16"/>
      <c r="C12" s="14" t="str">
        <f>"（"&amp;"五"&amp;"）"&amp;"住房保障支出"</f>
        <v>（五）住房保障支出</v>
      </c>
      <c r="D12" s="16">
        <v>1481418</v>
      </c>
    </row>
    <row r="13" ht="22.5" customHeight="1" spans="1:4">
      <c r="A13" s="14" t="s">
        <v>143</v>
      </c>
      <c r="B13" s="16"/>
      <c r="C13" s="14" t="s">
        <v>146</v>
      </c>
      <c r="D13" s="16">
        <v>300000</v>
      </c>
    </row>
    <row r="14" ht="22.5" customHeight="1" spans="1:4">
      <c r="A14" s="14" t="s">
        <v>144</v>
      </c>
      <c r="B14" s="16"/>
      <c r="C14" s="14"/>
      <c r="D14" s="16"/>
    </row>
    <row r="15" ht="22.5" customHeight="1" spans="1:4">
      <c r="A15" s="80"/>
      <c r="B15" s="16"/>
      <c r="C15" s="14" t="s">
        <v>147</v>
      </c>
      <c r="D15" s="16"/>
    </row>
    <row r="16" ht="22.5" customHeight="1" spans="1:4">
      <c r="A16" s="81" t="s">
        <v>148</v>
      </c>
      <c r="B16" s="79">
        <v>14028556.29</v>
      </c>
      <c r="C16" s="82" t="s">
        <v>149</v>
      </c>
      <c r="D16" s="79">
        <v>14028556.29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0"/>
  <sheetViews>
    <sheetView showZeros="0" workbookViewId="0">
      <selection activeCell="A7" sqref="A7:G39"/>
    </sheetView>
  </sheetViews>
  <sheetFormatPr defaultColWidth="8.85" defaultRowHeight="15" customHeight="1"/>
  <cols>
    <col min="1" max="1" width="21.425" customWidth="1"/>
    <col min="2" max="2" width="30" customWidth="1"/>
    <col min="3" max="7" width="21.425" customWidth="1"/>
    <col min="8" max="9" width="10.375" customWidth="1"/>
  </cols>
  <sheetData>
    <row r="1" ht="18.75" customHeight="1" spans="1:7">
      <c r="A1" s="1"/>
      <c r="B1" s="1"/>
      <c r="C1" s="1"/>
      <c r="D1" s="1"/>
      <c r="E1" s="1"/>
      <c r="F1" s="1"/>
      <c r="G1" s="43" t="s">
        <v>150</v>
      </c>
    </row>
    <row r="2" ht="37.5" customHeight="1" spans="1:7">
      <c r="A2" s="3" t="s">
        <v>151</v>
      </c>
      <c r="B2" s="3"/>
      <c r="C2" s="3"/>
      <c r="D2" s="3"/>
      <c r="E2" s="3"/>
      <c r="F2" s="3"/>
      <c r="G2" s="3"/>
    </row>
    <row r="3" ht="18.75" customHeight="1" spans="1:7">
      <c r="A3" s="44" t="str">
        <f>"单位名称："&amp;"新平彝族傣族自治县文化和旅游局"</f>
        <v>单位名称：新平彝族傣族自治县文化和旅游局</v>
      </c>
      <c r="B3" s="44"/>
      <c r="C3" s="44"/>
      <c r="D3" s="45"/>
      <c r="E3" s="45"/>
      <c r="F3" s="45"/>
      <c r="G3" s="46" t="s">
        <v>30</v>
      </c>
    </row>
    <row r="4" ht="18.75" customHeight="1" spans="1:7">
      <c r="A4" s="12" t="s">
        <v>152</v>
      </c>
      <c r="B4" s="12" t="s">
        <v>66</v>
      </c>
      <c r="C4" s="47" t="s">
        <v>33</v>
      </c>
      <c r="D4" s="47" t="s">
        <v>69</v>
      </c>
      <c r="E4" s="47"/>
      <c r="F4" s="47"/>
      <c r="G4" s="12" t="s">
        <v>70</v>
      </c>
    </row>
    <row r="5" ht="18.75" customHeight="1" spans="1:7">
      <c r="A5" s="12" t="s">
        <v>65</v>
      </c>
      <c r="B5" s="12" t="s">
        <v>66</v>
      </c>
      <c r="C5" s="47"/>
      <c r="D5" s="47" t="s">
        <v>35</v>
      </c>
      <c r="E5" s="47" t="s">
        <v>153</v>
      </c>
      <c r="F5" s="47" t="s">
        <v>154</v>
      </c>
      <c r="G5" s="12"/>
    </row>
    <row r="6" ht="18.75" customHeight="1" spans="1:7">
      <c r="A6" s="13" t="s">
        <v>47</v>
      </c>
      <c r="B6" s="13" t="s">
        <v>48</v>
      </c>
      <c r="C6" s="13" t="s">
        <v>49</v>
      </c>
      <c r="D6" s="13" t="s">
        <v>50</v>
      </c>
      <c r="E6" s="13" t="s">
        <v>51</v>
      </c>
      <c r="F6" s="13" t="s">
        <v>52</v>
      </c>
      <c r="G6" s="13" t="s">
        <v>53</v>
      </c>
    </row>
    <row r="7" ht="20.25" customHeight="1" spans="1:7">
      <c r="A7" s="15" t="s">
        <v>77</v>
      </c>
      <c r="B7" s="15" t="s">
        <v>78</v>
      </c>
      <c r="C7" s="16">
        <v>50759.13</v>
      </c>
      <c r="D7" s="16"/>
      <c r="E7" s="16"/>
      <c r="F7" s="16"/>
      <c r="G7" s="16">
        <f>G9+G11</f>
        <v>50759.13</v>
      </c>
    </row>
    <row r="8" ht="20.25" customHeight="1" spans="1:7">
      <c r="A8" s="68">
        <v>20113</v>
      </c>
      <c r="B8" s="68" t="s">
        <v>79</v>
      </c>
      <c r="C8" s="16">
        <v>32639.13</v>
      </c>
      <c r="D8" s="16"/>
      <c r="E8" s="16"/>
      <c r="F8" s="16"/>
      <c r="G8" s="16">
        <v>32639.13</v>
      </c>
    </row>
    <row r="9" ht="20.25" customHeight="1" spans="1:7">
      <c r="A9" s="69">
        <v>2011308</v>
      </c>
      <c r="B9" s="70" t="s">
        <v>80</v>
      </c>
      <c r="C9" s="16">
        <v>32639.13</v>
      </c>
      <c r="D9" s="16"/>
      <c r="E9" s="16"/>
      <c r="F9" s="16"/>
      <c r="G9" s="16">
        <v>32639.13</v>
      </c>
    </row>
    <row r="10" ht="20.25" customHeight="1" spans="1:7">
      <c r="A10" s="71" t="s">
        <v>81</v>
      </c>
      <c r="B10" s="71" t="s">
        <v>82</v>
      </c>
      <c r="C10" s="16">
        <v>18120</v>
      </c>
      <c r="D10" s="16"/>
      <c r="E10" s="16"/>
      <c r="F10" s="16"/>
      <c r="G10" s="16">
        <v>18120</v>
      </c>
    </row>
    <row r="11" ht="20.25" customHeight="1" spans="1:7">
      <c r="A11" s="69" t="s">
        <v>83</v>
      </c>
      <c r="B11" s="69" t="s">
        <v>82</v>
      </c>
      <c r="C11" s="16">
        <v>18120</v>
      </c>
      <c r="D11" s="16"/>
      <c r="E11" s="16"/>
      <c r="F11" s="16"/>
      <c r="G11" s="16">
        <v>18120</v>
      </c>
    </row>
    <row r="12" ht="20.25" customHeight="1" spans="1:7">
      <c r="A12" s="15" t="s">
        <v>84</v>
      </c>
      <c r="B12" s="15" t="s">
        <v>85</v>
      </c>
      <c r="C12" s="16">
        <f>C13+C19</f>
        <v>9605033.12</v>
      </c>
      <c r="D12" s="16">
        <f>D13+D19</f>
        <v>9168633.12</v>
      </c>
      <c r="E12" s="16">
        <f>E13+E19</f>
        <v>8581433.12</v>
      </c>
      <c r="F12" s="16">
        <f>F13+F19</f>
        <v>587200</v>
      </c>
      <c r="G12" s="16">
        <f>G13+G19</f>
        <v>436400</v>
      </c>
    </row>
    <row r="13" ht="20.25" customHeight="1" spans="1:7">
      <c r="A13" s="71" t="s">
        <v>86</v>
      </c>
      <c r="B13" s="71" t="s">
        <v>87</v>
      </c>
      <c r="C13" s="16">
        <f>C14+C15+C16+C17+C18</f>
        <v>9505033.12</v>
      </c>
      <c r="D13" s="16">
        <f>D14+D15+D16+D17+D18</f>
        <v>9168633.12</v>
      </c>
      <c r="E13" s="16">
        <f>E14+E15+E16+E17+E18</f>
        <v>8581433.12</v>
      </c>
      <c r="F13" s="16">
        <f>F14+F15+F16+F17+F18</f>
        <v>587200</v>
      </c>
      <c r="G13" s="16">
        <f>G14+G15+G16+G17+G18</f>
        <v>336400</v>
      </c>
    </row>
    <row r="14" ht="20.25" customHeight="1" spans="1:10">
      <c r="A14" s="69" t="s">
        <v>88</v>
      </c>
      <c r="B14" s="69" t="s">
        <v>89</v>
      </c>
      <c r="C14" s="16">
        <f>D14+G14</f>
        <v>6043480</v>
      </c>
      <c r="D14" s="16">
        <f>E14+F14</f>
        <v>5831480</v>
      </c>
      <c r="E14" s="16">
        <v>5368080</v>
      </c>
      <c r="F14" s="16">
        <v>463400</v>
      </c>
      <c r="G14" s="16">
        <v>212000</v>
      </c>
      <c r="H14" s="72"/>
      <c r="I14" s="72"/>
      <c r="J14" s="75"/>
    </row>
    <row r="15" ht="20.25" customHeight="1" spans="1:10">
      <c r="A15" s="69" t="s">
        <v>90</v>
      </c>
      <c r="B15" s="69" t="s">
        <v>91</v>
      </c>
      <c r="C15" s="16">
        <v>2413045.12</v>
      </c>
      <c r="D15" s="16">
        <v>2363045.12</v>
      </c>
      <c r="E15" s="16">
        <v>2281845.12</v>
      </c>
      <c r="F15" s="16">
        <v>81200</v>
      </c>
      <c r="G15" s="16">
        <v>50000</v>
      </c>
      <c r="I15" s="76"/>
      <c r="J15" s="76"/>
    </row>
    <row r="16" ht="20.25" customHeight="1" spans="1:10">
      <c r="A16" s="69" t="s">
        <v>92</v>
      </c>
      <c r="B16" s="69" t="s">
        <v>93</v>
      </c>
      <c r="C16" s="16">
        <v>172400</v>
      </c>
      <c r="D16" s="16">
        <v>158000</v>
      </c>
      <c r="E16" s="16">
        <v>158000</v>
      </c>
      <c r="F16" s="16"/>
      <c r="G16" s="16">
        <v>14400</v>
      </c>
      <c r="I16" s="76"/>
      <c r="J16" s="76"/>
    </row>
    <row r="17" ht="20.25" customHeight="1" spans="1:10">
      <c r="A17" s="69" t="s">
        <v>94</v>
      </c>
      <c r="B17" s="69" t="s">
        <v>95</v>
      </c>
      <c r="C17" s="16">
        <v>816108</v>
      </c>
      <c r="D17" s="16">
        <v>816108</v>
      </c>
      <c r="E17" s="16">
        <v>773508</v>
      </c>
      <c r="F17" s="16">
        <v>42600</v>
      </c>
      <c r="G17" s="16"/>
      <c r="I17" s="77"/>
      <c r="J17" s="75"/>
    </row>
    <row r="18" ht="20.25" customHeight="1" spans="1:7">
      <c r="A18" s="70">
        <v>2070199</v>
      </c>
      <c r="B18" s="68" t="s">
        <v>96</v>
      </c>
      <c r="C18" s="16">
        <v>60000</v>
      </c>
      <c r="D18" s="16"/>
      <c r="E18" s="16"/>
      <c r="F18" s="16"/>
      <c r="G18" s="16">
        <v>60000</v>
      </c>
    </row>
    <row r="19" ht="20.25" customHeight="1" spans="1:7">
      <c r="A19" s="71" t="s">
        <v>97</v>
      </c>
      <c r="B19" s="71" t="s">
        <v>98</v>
      </c>
      <c r="C19" s="16">
        <v>100000</v>
      </c>
      <c r="D19" s="16"/>
      <c r="E19" s="16"/>
      <c r="F19" s="16"/>
      <c r="G19" s="16">
        <v>100000</v>
      </c>
    </row>
    <row r="20" ht="20.25" customHeight="1" spans="1:7">
      <c r="A20" s="69" t="s">
        <v>99</v>
      </c>
      <c r="B20" s="69" t="s">
        <v>100</v>
      </c>
      <c r="C20" s="16">
        <v>100000</v>
      </c>
      <c r="D20" s="16"/>
      <c r="E20" s="16"/>
      <c r="F20" s="16"/>
      <c r="G20" s="16">
        <v>100000</v>
      </c>
    </row>
    <row r="21" ht="20.25" customHeight="1" spans="1:7">
      <c r="A21" s="15" t="s">
        <v>101</v>
      </c>
      <c r="B21" s="15" t="s">
        <v>102</v>
      </c>
      <c r="C21" s="16">
        <v>1517026.8</v>
      </c>
      <c r="D21" s="16">
        <v>1462372.8</v>
      </c>
      <c r="E21" s="16">
        <v>1449172.8</v>
      </c>
      <c r="F21" s="16">
        <v>13200</v>
      </c>
      <c r="G21" s="16">
        <v>54654</v>
      </c>
    </row>
    <row r="22" ht="20.25" customHeight="1" spans="1:7">
      <c r="A22" s="71" t="s">
        <v>103</v>
      </c>
      <c r="B22" s="71" t="s">
        <v>104</v>
      </c>
      <c r="C22" s="16">
        <v>1462372.8</v>
      </c>
      <c r="D22" s="16">
        <v>1462372.8</v>
      </c>
      <c r="E22" s="16">
        <v>1449172.8</v>
      </c>
      <c r="F22" s="16">
        <v>13200</v>
      </c>
      <c r="G22" s="16"/>
    </row>
    <row r="23" ht="20.25" customHeight="1" spans="1:7">
      <c r="A23" s="69" t="s">
        <v>105</v>
      </c>
      <c r="B23" s="69" t="s">
        <v>106</v>
      </c>
      <c r="C23" s="16">
        <v>2850</v>
      </c>
      <c r="D23" s="16">
        <v>2850</v>
      </c>
      <c r="E23" s="16"/>
      <c r="F23" s="16">
        <v>2850</v>
      </c>
      <c r="G23" s="16"/>
    </row>
    <row r="24" ht="20.25" customHeight="1" spans="1:7">
      <c r="A24" s="69" t="s">
        <v>107</v>
      </c>
      <c r="B24" s="69" t="s">
        <v>108</v>
      </c>
      <c r="C24" s="16">
        <v>10350</v>
      </c>
      <c r="D24" s="16">
        <v>10350</v>
      </c>
      <c r="E24" s="16"/>
      <c r="F24" s="16">
        <v>10350</v>
      </c>
      <c r="G24" s="16"/>
    </row>
    <row r="25" ht="27" customHeight="1" spans="1:7">
      <c r="A25" s="69" t="s">
        <v>109</v>
      </c>
      <c r="B25" s="69" t="s">
        <v>110</v>
      </c>
      <c r="C25" s="16">
        <v>1449172.8</v>
      </c>
      <c r="D25" s="16">
        <v>1449172.8</v>
      </c>
      <c r="E25" s="16">
        <v>1449172.8</v>
      </c>
      <c r="F25" s="16"/>
      <c r="G25" s="16"/>
    </row>
    <row r="26" ht="20.25" customHeight="1" spans="1:7">
      <c r="A26" s="71" t="s">
        <v>111</v>
      </c>
      <c r="B26" s="71" t="s">
        <v>112</v>
      </c>
      <c r="C26" s="16">
        <v>54654</v>
      </c>
      <c r="D26" s="16"/>
      <c r="E26" s="16"/>
      <c r="F26" s="16"/>
      <c r="G26" s="16">
        <v>54654</v>
      </c>
    </row>
    <row r="27" ht="20.25" customHeight="1" spans="1:7">
      <c r="A27" s="69" t="s">
        <v>113</v>
      </c>
      <c r="B27" s="69" t="s">
        <v>114</v>
      </c>
      <c r="C27" s="16">
        <v>54654</v>
      </c>
      <c r="D27" s="16"/>
      <c r="E27" s="16"/>
      <c r="F27" s="16"/>
      <c r="G27" s="16">
        <v>54654</v>
      </c>
    </row>
    <row r="28" ht="20.25" customHeight="1" spans="1:7">
      <c r="A28" s="15" t="s">
        <v>115</v>
      </c>
      <c r="B28" s="15" t="s">
        <v>116</v>
      </c>
      <c r="C28" s="16">
        <v>1074319.24</v>
      </c>
      <c r="D28" s="16">
        <v>1074319.24</v>
      </c>
      <c r="E28" s="16">
        <v>1074319.24</v>
      </c>
      <c r="F28" s="16"/>
      <c r="G28" s="16"/>
    </row>
    <row r="29" ht="20.25" customHeight="1" spans="1:7">
      <c r="A29" s="71" t="s">
        <v>117</v>
      </c>
      <c r="B29" s="71" t="s">
        <v>118</v>
      </c>
      <c r="C29" s="16">
        <v>1074319.24</v>
      </c>
      <c r="D29" s="16">
        <v>1074319.24</v>
      </c>
      <c r="E29" s="16">
        <v>1074319.24</v>
      </c>
      <c r="F29" s="16"/>
      <c r="G29" s="16"/>
    </row>
    <row r="30" ht="20.25" customHeight="1" spans="1:7">
      <c r="A30" s="69" t="s">
        <v>119</v>
      </c>
      <c r="B30" s="69" t="s">
        <v>120</v>
      </c>
      <c r="C30" s="16">
        <v>420072</v>
      </c>
      <c r="D30" s="16">
        <v>420072</v>
      </c>
      <c r="E30" s="16">
        <v>420072</v>
      </c>
      <c r="F30" s="16"/>
      <c r="G30" s="16"/>
    </row>
    <row r="31" ht="20.25" customHeight="1" spans="1:7">
      <c r="A31" s="69" t="s">
        <v>121</v>
      </c>
      <c r="B31" s="69" t="s">
        <v>122</v>
      </c>
      <c r="C31" s="16">
        <v>215368.12</v>
      </c>
      <c r="D31" s="16">
        <v>215368.12</v>
      </c>
      <c r="E31" s="16">
        <v>215368.12</v>
      </c>
      <c r="F31" s="16"/>
      <c r="G31" s="16"/>
    </row>
    <row r="32" ht="20.25" customHeight="1" spans="1:7">
      <c r="A32" s="69" t="s">
        <v>123</v>
      </c>
      <c r="B32" s="69" t="s">
        <v>124</v>
      </c>
      <c r="C32" s="16">
        <v>418775.64</v>
      </c>
      <c r="D32" s="16">
        <v>418775.64</v>
      </c>
      <c r="E32" s="16">
        <v>418775.64</v>
      </c>
      <c r="F32" s="16"/>
      <c r="G32" s="16"/>
    </row>
    <row r="33" ht="20.25" customHeight="1" spans="1:7">
      <c r="A33" s="69" t="s">
        <v>125</v>
      </c>
      <c r="B33" s="69" t="s">
        <v>126</v>
      </c>
      <c r="C33" s="16">
        <v>20103.48</v>
      </c>
      <c r="D33" s="16">
        <v>20103.48</v>
      </c>
      <c r="E33" s="16">
        <v>20103.48</v>
      </c>
      <c r="F33" s="16"/>
      <c r="G33" s="16"/>
    </row>
    <row r="34" ht="20.25" customHeight="1" spans="1:7">
      <c r="A34" s="15" t="s">
        <v>127</v>
      </c>
      <c r="B34" s="15" t="s">
        <v>128</v>
      </c>
      <c r="C34" s="16">
        <v>1481418</v>
      </c>
      <c r="D34" s="16">
        <v>1481418</v>
      </c>
      <c r="E34" s="16">
        <v>1481418</v>
      </c>
      <c r="F34" s="16"/>
      <c r="G34" s="16"/>
    </row>
    <row r="35" ht="20.25" customHeight="1" spans="1:7">
      <c r="A35" s="71" t="s">
        <v>129</v>
      </c>
      <c r="B35" s="71" t="s">
        <v>130</v>
      </c>
      <c r="C35" s="16">
        <v>1481418</v>
      </c>
      <c r="D35" s="16">
        <v>1481418</v>
      </c>
      <c r="E35" s="16">
        <v>1481418</v>
      </c>
      <c r="F35" s="16"/>
      <c r="G35" s="16"/>
    </row>
    <row r="36" ht="20.25" customHeight="1" spans="1:7">
      <c r="A36" s="69" t="s">
        <v>131</v>
      </c>
      <c r="B36" s="69" t="s">
        <v>132</v>
      </c>
      <c r="C36" s="16">
        <v>1481418</v>
      </c>
      <c r="D36" s="16">
        <v>1481418</v>
      </c>
      <c r="E36" s="16">
        <v>1481418</v>
      </c>
      <c r="F36" s="16"/>
      <c r="G36" s="16"/>
    </row>
    <row r="37" ht="20.25" customHeight="1" spans="1:7">
      <c r="A37" s="73">
        <v>212</v>
      </c>
      <c r="B37" s="73" t="s">
        <v>133</v>
      </c>
      <c r="C37" s="16">
        <v>300000</v>
      </c>
      <c r="D37" s="49"/>
      <c r="E37" s="49"/>
      <c r="F37" s="49"/>
      <c r="G37" s="16">
        <v>300000</v>
      </c>
    </row>
    <row r="38" ht="20.25" customHeight="1" spans="1:7">
      <c r="A38" s="68">
        <v>21299</v>
      </c>
      <c r="B38" s="73" t="s">
        <v>134</v>
      </c>
      <c r="C38" s="16">
        <v>300000</v>
      </c>
      <c r="D38" s="49"/>
      <c r="E38" s="49"/>
      <c r="F38" s="49"/>
      <c r="G38" s="16">
        <v>300000</v>
      </c>
    </row>
    <row r="39" ht="20.25" customHeight="1" spans="1:7">
      <c r="A39" s="70">
        <v>21299</v>
      </c>
      <c r="B39" s="74" t="s">
        <v>135</v>
      </c>
      <c r="C39" s="16">
        <v>300000</v>
      </c>
      <c r="D39" s="49"/>
      <c r="E39" s="49"/>
      <c r="F39" s="49"/>
      <c r="G39" s="16">
        <v>300000</v>
      </c>
    </row>
    <row r="40" ht="20.25" customHeight="1" spans="1:7">
      <c r="A40" s="48" t="s">
        <v>136</v>
      </c>
      <c r="B40" s="48"/>
      <c r="C40" s="49">
        <f>C7+C12+C21+C28+C34+C37</f>
        <v>14028556.29</v>
      </c>
      <c r="D40" s="49">
        <f>D7+D12+D21+D28+D34+D37</f>
        <v>13186743.16</v>
      </c>
      <c r="E40" s="49">
        <f>E7+E12+E21+E28+E34+E37</f>
        <v>12586343.16</v>
      </c>
      <c r="F40" s="49">
        <f>F7+F12+F21+F28+F34+F37</f>
        <v>600400</v>
      </c>
      <c r="G40" s="49">
        <f>G7+G12+G21+G28+G34+G37</f>
        <v>841813.13</v>
      </c>
    </row>
  </sheetData>
  <mergeCells count="7">
    <mergeCell ref="A2:G2"/>
    <mergeCell ref="A3:C3"/>
    <mergeCell ref="A4:B4"/>
    <mergeCell ref="D4:F4"/>
    <mergeCell ref="A40:B40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E23" sqref="E23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61"/>
      <c r="B1" s="61"/>
      <c r="C1" s="62"/>
      <c r="D1" s="1"/>
      <c r="E1" s="1"/>
      <c r="F1" s="63" t="s">
        <v>155</v>
      </c>
    </row>
    <row r="2" ht="41.25" customHeight="1" spans="1:6">
      <c r="A2" s="64" t="s">
        <v>156</v>
      </c>
      <c r="B2" s="64"/>
      <c r="C2" s="64"/>
      <c r="D2" s="64"/>
      <c r="E2" s="64"/>
      <c r="F2" s="64"/>
    </row>
    <row r="3" ht="18.75" customHeight="1" spans="1:6">
      <c r="A3" s="4" t="str">
        <f>"单位名称："&amp;"新平彝族傣族自治县文化和旅游局"</f>
        <v>单位名称：新平彝族傣族自治县文化和旅游局</v>
      </c>
      <c r="B3" s="4"/>
      <c r="C3" s="4"/>
      <c r="D3" s="65"/>
      <c r="E3" s="1"/>
      <c r="F3" s="63" t="s">
        <v>30</v>
      </c>
    </row>
    <row r="4" ht="18.75" customHeight="1" spans="1:6">
      <c r="A4" s="12" t="s">
        <v>157</v>
      </c>
      <c r="B4" s="47" t="s">
        <v>158</v>
      </c>
      <c r="C4" s="47" t="s">
        <v>159</v>
      </c>
      <c r="D4" s="47"/>
      <c r="E4" s="47"/>
      <c r="F4" s="47" t="s">
        <v>160</v>
      </c>
    </row>
    <row r="5" ht="18.75" customHeight="1" spans="1:6">
      <c r="A5" s="12"/>
      <c r="B5" s="47"/>
      <c r="C5" s="47" t="s">
        <v>35</v>
      </c>
      <c r="D5" s="47" t="s">
        <v>161</v>
      </c>
      <c r="E5" s="47" t="s">
        <v>162</v>
      </c>
      <c r="F5" s="47"/>
    </row>
    <row r="6" ht="18.75" customHeight="1" spans="1:6">
      <c r="A6" s="66">
        <v>1</v>
      </c>
      <c r="B6" s="67">
        <v>2</v>
      </c>
      <c r="C6" s="66">
        <v>3</v>
      </c>
      <c r="D6" s="66">
        <v>4</v>
      </c>
      <c r="E6" s="66">
        <v>5</v>
      </c>
      <c r="F6" s="66">
        <v>6</v>
      </c>
    </row>
    <row r="7" ht="20.25" customHeight="1" spans="1:6">
      <c r="A7" s="16">
        <v>75200</v>
      </c>
      <c r="B7" s="16"/>
      <c r="C7" s="16">
        <v>65200</v>
      </c>
      <c r="D7" s="16"/>
      <c r="E7" s="16">
        <v>65200</v>
      </c>
      <c r="F7" s="16">
        <v>10000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88"/>
  <sheetViews>
    <sheetView showZeros="0" workbookViewId="0">
      <selection activeCell="F63" sqref="F63"/>
    </sheetView>
  </sheetViews>
  <sheetFormatPr defaultColWidth="8.85" defaultRowHeight="15" customHeight="1"/>
  <cols>
    <col min="1" max="1" width="33.25" customWidth="1"/>
    <col min="2" max="2" width="24.125" customWidth="1"/>
    <col min="3" max="3" width="32" customWidth="1"/>
    <col min="4" max="4" width="20" customWidth="1"/>
    <col min="5" max="5" width="30.5" customWidth="1"/>
    <col min="6" max="6" width="23.875" customWidth="1"/>
    <col min="7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163</v>
      </c>
    </row>
    <row r="2" ht="45" customHeight="1" spans="1:23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8.75" customHeight="1" spans="1:23">
      <c r="A3" s="4" t="str">
        <f>"单位名称："&amp;"新平彝族傣族自治县文化和旅游局"</f>
        <v>单位名称：新平彝族傣族自治县文化和旅游局</v>
      </c>
      <c r="B3" s="4"/>
      <c r="C3" s="4"/>
      <c r="D3" s="4"/>
      <c r="E3" s="4"/>
      <c r="F3" s="4"/>
      <c r="G3" s="4"/>
      <c r="H3" s="57"/>
      <c r="I3" s="57"/>
      <c r="J3" s="57"/>
      <c r="K3" s="5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30</v>
      </c>
    </row>
    <row r="4" ht="18.75" customHeight="1" spans="1:23">
      <c r="A4" s="58" t="s">
        <v>165</v>
      </c>
      <c r="B4" s="58" t="s">
        <v>166</v>
      </c>
      <c r="C4" s="58" t="s">
        <v>167</v>
      </c>
      <c r="D4" s="58" t="s">
        <v>168</v>
      </c>
      <c r="E4" s="58" t="s">
        <v>169</v>
      </c>
      <c r="F4" s="58" t="s">
        <v>170</v>
      </c>
      <c r="G4" s="58" t="s">
        <v>171</v>
      </c>
      <c r="H4" s="59" t="s">
        <v>33</v>
      </c>
      <c r="I4" s="59" t="s">
        <v>172</v>
      </c>
      <c r="J4" s="58"/>
      <c r="K4" s="58"/>
      <c r="L4" s="58"/>
      <c r="M4" s="58"/>
      <c r="N4" s="58" t="s">
        <v>173</v>
      </c>
      <c r="O4" s="58"/>
      <c r="P4" s="58"/>
      <c r="Q4" s="58" t="s">
        <v>39</v>
      </c>
      <c r="R4" s="58" t="s">
        <v>68</v>
      </c>
      <c r="S4" s="58"/>
      <c r="T4" s="58"/>
      <c r="U4" s="58"/>
      <c r="V4" s="58"/>
      <c r="W4" s="58"/>
    </row>
    <row r="5" ht="18.75" customHeight="1" spans="1:23">
      <c r="A5" s="58"/>
      <c r="B5" s="58"/>
      <c r="C5" s="58"/>
      <c r="D5" s="58"/>
      <c r="E5" s="58"/>
      <c r="F5" s="58"/>
      <c r="G5" s="58"/>
      <c r="H5" s="59" t="s">
        <v>174</v>
      </c>
      <c r="I5" s="59" t="s">
        <v>175</v>
      </c>
      <c r="J5" s="58" t="s">
        <v>37</v>
      </c>
      <c r="K5" s="58" t="s">
        <v>38</v>
      </c>
      <c r="L5" s="58"/>
      <c r="M5" s="58"/>
      <c r="N5" s="58" t="s">
        <v>173</v>
      </c>
      <c r="O5" s="58" t="s">
        <v>37</v>
      </c>
      <c r="P5" s="58" t="s">
        <v>38</v>
      </c>
      <c r="Q5" s="58" t="s">
        <v>39</v>
      </c>
      <c r="R5" s="58" t="s">
        <v>68</v>
      </c>
      <c r="S5" s="58" t="s">
        <v>42</v>
      </c>
      <c r="T5" s="58" t="s">
        <v>43</v>
      </c>
      <c r="U5" s="58" t="s">
        <v>44</v>
      </c>
      <c r="V5" s="58" t="s">
        <v>45</v>
      </c>
      <c r="W5" s="58" t="s">
        <v>46</v>
      </c>
    </row>
    <row r="6" ht="18.75" customHeight="1" spans="1:23">
      <c r="A6" s="58"/>
      <c r="B6" s="58"/>
      <c r="C6" s="58"/>
      <c r="D6" s="58"/>
      <c r="E6" s="58"/>
      <c r="F6" s="58"/>
      <c r="G6" s="58"/>
      <c r="H6" s="59"/>
      <c r="I6" s="59" t="s">
        <v>176</v>
      </c>
      <c r="J6" s="58" t="s">
        <v>177</v>
      </c>
      <c r="K6" s="58" t="s">
        <v>178</v>
      </c>
      <c r="L6" s="58" t="s">
        <v>179</v>
      </c>
      <c r="M6" s="58" t="s">
        <v>180</v>
      </c>
      <c r="N6" s="58" t="s">
        <v>36</v>
      </c>
      <c r="O6" s="58" t="s">
        <v>37</v>
      </c>
      <c r="P6" s="58" t="s">
        <v>38</v>
      </c>
      <c r="Q6" s="58"/>
      <c r="R6" s="58" t="s">
        <v>35</v>
      </c>
      <c r="S6" s="58" t="s">
        <v>42</v>
      </c>
      <c r="T6" s="58" t="s">
        <v>43</v>
      </c>
      <c r="U6" s="58" t="s">
        <v>44</v>
      </c>
      <c r="V6" s="58" t="s">
        <v>45</v>
      </c>
      <c r="W6" s="58" t="s">
        <v>46</v>
      </c>
    </row>
    <row r="7" ht="22.65" customHeight="1" spans="1:23">
      <c r="A7" s="58"/>
      <c r="B7" s="58"/>
      <c r="C7" s="58"/>
      <c r="D7" s="58"/>
      <c r="E7" s="58"/>
      <c r="F7" s="58"/>
      <c r="G7" s="58"/>
      <c r="H7" s="59"/>
      <c r="I7" s="59" t="s">
        <v>35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ht="18.75" customHeight="1" spans="1:23">
      <c r="A8" s="59" t="s">
        <v>47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9">
        <v>21</v>
      </c>
      <c r="V8" s="59">
        <v>22</v>
      </c>
      <c r="W8" s="59">
        <v>23</v>
      </c>
    </row>
    <row r="9" ht="18.75" customHeight="1" spans="1:23">
      <c r="A9" s="8" t="s">
        <v>57</v>
      </c>
      <c r="B9" s="8"/>
      <c r="C9" s="9"/>
      <c r="D9" s="8"/>
      <c r="E9" s="8"/>
      <c r="F9" s="8"/>
      <c r="G9" s="8"/>
      <c r="H9" s="16">
        <v>13186743.16</v>
      </c>
      <c r="I9" s="16">
        <v>13186743.16</v>
      </c>
      <c r="J9" s="16"/>
      <c r="K9" s="16"/>
      <c r="L9" s="16">
        <v>13186743.16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60" t="s">
        <v>59</v>
      </c>
      <c r="B10" s="8" t="s">
        <v>181</v>
      </c>
      <c r="C10" s="9" t="s">
        <v>182</v>
      </c>
      <c r="D10" s="8" t="s">
        <v>94</v>
      </c>
      <c r="E10" s="8" t="s">
        <v>95</v>
      </c>
      <c r="F10" s="8" t="s">
        <v>183</v>
      </c>
      <c r="G10" s="8" t="s">
        <v>184</v>
      </c>
      <c r="H10" s="16">
        <v>294108</v>
      </c>
      <c r="I10" s="16">
        <v>294108</v>
      </c>
      <c r="J10" s="16"/>
      <c r="K10" s="16"/>
      <c r="L10" s="16">
        <v>294108</v>
      </c>
      <c r="M10" s="16"/>
      <c r="N10" s="16"/>
      <c r="O10" s="16"/>
      <c r="P10" s="22"/>
      <c r="Q10" s="16"/>
      <c r="R10" s="16"/>
      <c r="S10" s="16"/>
      <c r="T10" s="16"/>
      <c r="U10" s="16"/>
      <c r="V10" s="16"/>
      <c r="W10" s="16"/>
    </row>
    <row r="11" ht="18.75" customHeight="1" spans="1:23">
      <c r="A11" s="60" t="s">
        <v>59</v>
      </c>
      <c r="B11" s="8" t="s">
        <v>181</v>
      </c>
      <c r="C11" s="9" t="s">
        <v>182</v>
      </c>
      <c r="D11" s="8" t="s">
        <v>94</v>
      </c>
      <c r="E11" s="8" t="s">
        <v>95</v>
      </c>
      <c r="F11" s="8" t="s">
        <v>185</v>
      </c>
      <c r="G11" s="8" t="s">
        <v>186</v>
      </c>
      <c r="H11" s="16">
        <v>32340</v>
      </c>
      <c r="I11" s="16">
        <v>32340</v>
      </c>
      <c r="J11" s="16"/>
      <c r="K11" s="16"/>
      <c r="L11" s="16">
        <v>32340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60" t="s">
        <v>59</v>
      </c>
      <c r="B12" s="8" t="s">
        <v>181</v>
      </c>
      <c r="C12" s="9" t="s">
        <v>182</v>
      </c>
      <c r="D12" s="8" t="s">
        <v>94</v>
      </c>
      <c r="E12" s="8" t="s">
        <v>95</v>
      </c>
      <c r="F12" s="8" t="s">
        <v>187</v>
      </c>
      <c r="G12" s="8" t="s">
        <v>188</v>
      </c>
      <c r="H12" s="16">
        <v>105780</v>
      </c>
      <c r="I12" s="16">
        <v>105780</v>
      </c>
      <c r="J12" s="16"/>
      <c r="K12" s="16"/>
      <c r="L12" s="16">
        <v>105780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60" t="s">
        <v>59</v>
      </c>
      <c r="B13" s="8" t="s">
        <v>181</v>
      </c>
      <c r="C13" s="9" t="s">
        <v>182</v>
      </c>
      <c r="D13" s="8" t="s">
        <v>94</v>
      </c>
      <c r="E13" s="8" t="s">
        <v>95</v>
      </c>
      <c r="F13" s="8" t="s">
        <v>187</v>
      </c>
      <c r="G13" s="8" t="s">
        <v>188</v>
      </c>
      <c r="H13" s="16">
        <v>210000</v>
      </c>
      <c r="I13" s="16">
        <v>210000</v>
      </c>
      <c r="J13" s="16"/>
      <c r="K13" s="16"/>
      <c r="L13" s="16">
        <v>210000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60" t="s">
        <v>59</v>
      </c>
      <c r="B14" s="8" t="s">
        <v>189</v>
      </c>
      <c r="C14" s="9" t="s">
        <v>190</v>
      </c>
      <c r="D14" s="8" t="s">
        <v>121</v>
      </c>
      <c r="E14" s="8" t="s">
        <v>122</v>
      </c>
      <c r="F14" s="8" t="s">
        <v>191</v>
      </c>
      <c r="G14" s="8" t="s">
        <v>192</v>
      </c>
      <c r="H14" s="16">
        <v>2824</v>
      </c>
      <c r="I14" s="16">
        <v>2824</v>
      </c>
      <c r="J14" s="16"/>
      <c r="K14" s="16"/>
      <c r="L14" s="16">
        <v>2824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60" t="s">
        <v>59</v>
      </c>
      <c r="B15" s="8" t="s">
        <v>193</v>
      </c>
      <c r="C15" s="9" t="s">
        <v>132</v>
      </c>
      <c r="D15" s="8" t="s">
        <v>131</v>
      </c>
      <c r="E15" s="8" t="s">
        <v>132</v>
      </c>
      <c r="F15" s="8" t="s">
        <v>194</v>
      </c>
      <c r="G15" s="8" t="s">
        <v>132</v>
      </c>
      <c r="H15" s="16">
        <v>156024</v>
      </c>
      <c r="I15" s="16">
        <v>156024</v>
      </c>
      <c r="J15" s="16"/>
      <c r="K15" s="16"/>
      <c r="L15" s="16">
        <v>156024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60" t="s">
        <v>59</v>
      </c>
      <c r="B16" s="8" t="s">
        <v>195</v>
      </c>
      <c r="C16" s="9" t="s">
        <v>196</v>
      </c>
      <c r="D16" s="8" t="s">
        <v>94</v>
      </c>
      <c r="E16" s="8" t="s">
        <v>95</v>
      </c>
      <c r="F16" s="8" t="s">
        <v>197</v>
      </c>
      <c r="G16" s="8" t="s">
        <v>196</v>
      </c>
      <c r="H16" s="16">
        <v>11200</v>
      </c>
      <c r="I16" s="16">
        <v>11200</v>
      </c>
      <c r="J16" s="16"/>
      <c r="K16" s="16"/>
      <c r="L16" s="16">
        <v>11200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60" t="s">
        <v>59</v>
      </c>
      <c r="B17" s="8" t="s">
        <v>198</v>
      </c>
      <c r="C17" s="9" t="s">
        <v>199</v>
      </c>
      <c r="D17" s="8" t="s">
        <v>94</v>
      </c>
      <c r="E17" s="8" t="s">
        <v>95</v>
      </c>
      <c r="F17" s="8" t="s">
        <v>200</v>
      </c>
      <c r="G17" s="8" t="s">
        <v>201</v>
      </c>
      <c r="H17" s="16">
        <v>18510</v>
      </c>
      <c r="I17" s="16">
        <v>18510</v>
      </c>
      <c r="J17" s="16"/>
      <c r="K17" s="16"/>
      <c r="L17" s="16">
        <v>18510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60" t="s">
        <v>59</v>
      </c>
      <c r="B18" s="8" t="s">
        <v>198</v>
      </c>
      <c r="C18" s="9" t="s">
        <v>199</v>
      </c>
      <c r="D18" s="8" t="s">
        <v>94</v>
      </c>
      <c r="E18" s="8" t="s">
        <v>95</v>
      </c>
      <c r="F18" s="8" t="s">
        <v>202</v>
      </c>
      <c r="G18" s="8" t="s">
        <v>203</v>
      </c>
      <c r="H18" s="16">
        <v>1000</v>
      </c>
      <c r="I18" s="16">
        <v>1000</v>
      </c>
      <c r="J18" s="16"/>
      <c r="K18" s="16"/>
      <c r="L18" s="16">
        <v>1000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60" t="s">
        <v>59</v>
      </c>
      <c r="B19" s="8" t="s">
        <v>198</v>
      </c>
      <c r="C19" s="9" t="s">
        <v>199</v>
      </c>
      <c r="D19" s="8" t="s">
        <v>94</v>
      </c>
      <c r="E19" s="8" t="s">
        <v>95</v>
      </c>
      <c r="F19" s="8" t="s">
        <v>204</v>
      </c>
      <c r="G19" s="8" t="s">
        <v>205</v>
      </c>
      <c r="H19" s="16">
        <v>2490</v>
      </c>
      <c r="I19" s="16">
        <v>2490</v>
      </c>
      <c r="J19" s="16"/>
      <c r="K19" s="16"/>
      <c r="L19" s="16">
        <v>2490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60" t="s">
        <v>59</v>
      </c>
      <c r="B20" s="8" t="s">
        <v>198</v>
      </c>
      <c r="C20" s="9" t="s">
        <v>199</v>
      </c>
      <c r="D20" s="8" t="s">
        <v>94</v>
      </c>
      <c r="E20" s="8" t="s">
        <v>95</v>
      </c>
      <c r="F20" s="8" t="s">
        <v>206</v>
      </c>
      <c r="G20" s="8" t="s">
        <v>207</v>
      </c>
      <c r="H20" s="16">
        <v>4900</v>
      </c>
      <c r="I20" s="16">
        <v>4900</v>
      </c>
      <c r="J20" s="16"/>
      <c r="K20" s="16"/>
      <c r="L20" s="16">
        <v>4900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60" t="s">
        <v>59</v>
      </c>
      <c r="B21" s="8" t="s">
        <v>198</v>
      </c>
      <c r="C21" s="9" t="s">
        <v>199</v>
      </c>
      <c r="D21" s="8" t="s">
        <v>94</v>
      </c>
      <c r="E21" s="8" t="s">
        <v>95</v>
      </c>
      <c r="F21" s="8" t="s">
        <v>208</v>
      </c>
      <c r="G21" s="8" t="s">
        <v>209</v>
      </c>
      <c r="H21" s="16">
        <v>4500</v>
      </c>
      <c r="I21" s="16">
        <v>4500</v>
      </c>
      <c r="J21" s="16"/>
      <c r="K21" s="16"/>
      <c r="L21" s="16">
        <v>4500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60" t="s">
        <v>59</v>
      </c>
      <c r="B22" s="8" t="s">
        <v>210</v>
      </c>
      <c r="C22" s="9" t="s">
        <v>211</v>
      </c>
      <c r="D22" s="8" t="s">
        <v>94</v>
      </c>
      <c r="E22" s="8" t="s">
        <v>95</v>
      </c>
      <c r="F22" s="8" t="s">
        <v>187</v>
      </c>
      <c r="G22" s="8" t="s">
        <v>188</v>
      </c>
      <c r="H22" s="16">
        <v>84000</v>
      </c>
      <c r="I22" s="16">
        <v>84000</v>
      </c>
      <c r="J22" s="16"/>
      <c r="K22" s="16"/>
      <c r="L22" s="16">
        <v>84000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60" t="s">
        <v>59</v>
      </c>
      <c r="B23" s="8" t="s">
        <v>210</v>
      </c>
      <c r="C23" s="9" t="s">
        <v>211</v>
      </c>
      <c r="D23" s="8" t="s">
        <v>94</v>
      </c>
      <c r="E23" s="8" t="s">
        <v>95</v>
      </c>
      <c r="F23" s="8" t="s">
        <v>187</v>
      </c>
      <c r="G23" s="8" t="s">
        <v>188</v>
      </c>
      <c r="H23" s="16">
        <v>42000</v>
      </c>
      <c r="I23" s="16">
        <v>42000</v>
      </c>
      <c r="J23" s="16"/>
      <c r="K23" s="16"/>
      <c r="L23" s="16">
        <v>42000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ht="18.75" customHeight="1" spans="1:23">
      <c r="A24" s="60" t="s">
        <v>59</v>
      </c>
      <c r="B24" s="8" t="s">
        <v>212</v>
      </c>
      <c r="C24" s="9" t="s">
        <v>213</v>
      </c>
      <c r="D24" s="8" t="s">
        <v>107</v>
      </c>
      <c r="E24" s="8" t="s">
        <v>108</v>
      </c>
      <c r="F24" s="8" t="s">
        <v>200</v>
      </c>
      <c r="G24" s="8" t="s">
        <v>201</v>
      </c>
      <c r="H24" s="16">
        <v>300</v>
      </c>
      <c r="I24" s="16">
        <v>300</v>
      </c>
      <c r="J24" s="16"/>
      <c r="K24" s="16"/>
      <c r="L24" s="16">
        <v>300</v>
      </c>
      <c r="M24" s="16"/>
      <c r="N24" s="16"/>
      <c r="O24" s="16"/>
      <c r="P24" s="22"/>
      <c r="Q24" s="16"/>
      <c r="R24" s="16"/>
      <c r="S24" s="16"/>
      <c r="T24" s="16"/>
      <c r="U24" s="16"/>
      <c r="V24" s="16"/>
      <c r="W24" s="16"/>
    </row>
    <row r="25" ht="18.75" customHeight="1" spans="1:23">
      <c r="A25" s="60" t="s">
        <v>59</v>
      </c>
      <c r="B25" s="8" t="s">
        <v>214</v>
      </c>
      <c r="C25" s="9" t="s">
        <v>215</v>
      </c>
      <c r="D25" s="8" t="s">
        <v>94</v>
      </c>
      <c r="E25" s="8" t="s">
        <v>95</v>
      </c>
      <c r="F25" s="8" t="s">
        <v>216</v>
      </c>
      <c r="G25" s="8" t="s">
        <v>217</v>
      </c>
      <c r="H25" s="16">
        <v>5280</v>
      </c>
      <c r="I25" s="16">
        <v>5280</v>
      </c>
      <c r="J25" s="16"/>
      <c r="K25" s="16"/>
      <c r="L25" s="16">
        <v>5280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60" t="s">
        <v>59</v>
      </c>
      <c r="B26" s="8" t="s">
        <v>214</v>
      </c>
      <c r="C26" s="9" t="s">
        <v>215</v>
      </c>
      <c r="D26" s="8" t="s">
        <v>109</v>
      </c>
      <c r="E26" s="8" t="s">
        <v>110</v>
      </c>
      <c r="F26" s="8" t="s">
        <v>218</v>
      </c>
      <c r="G26" s="8" t="s">
        <v>219</v>
      </c>
      <c r="H26" s="16">
        <v>148500</v>
      </c>
      <c r="I26" s="16">
        <v>148500</v>
      </c>
      <c r="J26" s="16"/>
      <c r="K26" s="16"/>
      <c r="L26" s="16">
        <v>148500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60" t="s">
        <v>59</v>
      </c>
      <c r="B27" s="8" t="s">
        <v>214</v>
      </c>
      <c r="C27" s="9" t="s">
        <v>215</v>
      </c>
      <c r="D27" s="8" t="s">
        <v>121</v>
      </c>
      <c r="E27" s="8" t="s">
        <v>122</v>
      </c>
      <c r="F27" s="8" t="s">
        <v>191</v>
      </c>
      <c r="G27" s="8" t="s">
        <v>192</v>
      </c>
      <c r="H27" s="16">
        <v>62400</v>
      </c>
      <c r="I27" s="16">
        <v>62400</v>
      </c>
      <c r="J27" s="16"/>
      <c r="K27" s="16"/>
      <c r="L27" s="16">
        <v>62400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60" t="s">
        <v>59</v>
      </c>
      <c r="B28" s="8" t="s">
        <v>214</v>
      </c>
      <c r="C28" s="9" t="s">
        <v>215</v>
      </c>
      <c r="D28" s="8" t="s">
        <v>123</v>
      </c>
      <c r="E28" s="8" t="s">
        <v>124</v>
      </c>
      <c r="F28" s="8" t="s">
        <v>220</v>
      </c>
      <c r="G28" s="8" t="s">
        <v>221</v>
      </c>
      <c r="H28" s="16">
        <v>32400</v>
      </c>
      <c r="I28" s="16">
        <v>32400</v>
      </c>
      <c r="J28" s="16"/>
      <c r="K28" s="16"/>
      <c r="L28" s="16">
        <v>32400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60" t="s">
        <v>59</v>
      </c>
      <c r="B29" s="8" t="s">
        <v>214</v>
      </c>
      <c r="C29" s="9" t="s">
        <v>215</v>
      </c>
      <c r="D29" s="8" t="s">
        <v>125</v>
      </c>
      <c r="E29" s="8" t="s">
        <v>126</v>
      </c>
      <c r="F29" s="8" t="s">
        <v>216</v>
      </c>
      <c r="G29" s="8" t="s">
        <v>217</v>
      </c>
      <c r="H29" s="16">
        <v>3120</v>
      </c>
      <c r="I29" s="16">
        <v>3120</v>
      </c>
      <c r="J29" s="16"/>
      <c r="K29" s="16"/>
      <c r="L29" s="16">
        <v>3120</v>
      </c>
      <c r="M29" s="16"/>
      <c r="N29" s="16"/>
      <c r="O29" s="16"/>
      <c r="P29" s="22"/>
      <c r="Q29" s="16"/>
      <c r="R29" s="16"/>
      <c r="S29" s="16"/>
      <c r="T29" s="16"/>
      <c r="U29" s="16"/>
      <c r="V29" s="16"/>
      <c r="W29" s="16"/>
    </row>
    <row r="30" ht="18.75" customHeight="1" spans="1:23">
      <c r="A30" s="60" t="s">
        <v>57</v>
      </c>
      <c r="B30" s="8" t="s">
        <v>222</v>
      </c>
      <c r="C30" s="9" t="s">
        <v>223</v>
      </c>
      <c r="D30" s="8" t="s">
        <v>88</v>
      </c>
      <c r="E30" s="8" t="s">
        <v>89</v>
      </c>
      <c r="F30" s="8" t="s">
        <v>183</v>
      </c>
      <c r="G30" s="8" t="s">
        <v>184</v>
      </c>
      <c r="H30" s="16">
        <v>653940</v>
      </c>
      <c r="I30" s="16">
        <v>653940</v>
      </c>
      <c r="J30" s="16"/>
      <c r="K30" s="16"/>
      <c r="L30" s="16">
        <v>653940</v>
      </c>
      <c r="M30" s="16"/>
      <c r="N30" s="16"/>
      <c r="O30" s="16"/>
      <c r="P30" s="22"/>
      <c r="Q30" s="16"/>
      <c r="R30" s="16"/>
      <c r="S30" s="16"/>
      <c r="T30" s="16"/>
      <c r="U30" s="16"/>
      <c r="V30" s="16"/>
      <c r="W30" s="16"/>
    </row>
    <row r="31" ht="18.75" customHeight="1" spans="1:23">
      <c r="A31" s="60" t="s">
        <v>57</v>
      </c>
      <c r="B31" s="8" t="s">
        <v>222</v>
      </c>
      <c r="C31" s="9" t="s">
        <v>223</v>
      </c>
      <c r="D31" s="8" t="s">
        <v>88</v>
      </c>
      <c r="E31" s="8" t="s">
        <v>89</v>
      </c>
      <c r="F31" s="8" t="s">
        <v>185</v>
      </c>
      <c r="G31" s="8" t="s">
        <v>186</v>
      </c>
      <c r="H31" s="16">
        <v>878280</v>
      </c>
      <c r="I31" s="16">
        <v>878280</v>
      </c>
      <c r="J31" s="16"/>
      <c r="K31" s="16"/>
      <c r="L31" s="16">
        <v>878280</v>
      </c>
      <c r="M31" s="16"/>
      <c r="N31" s="16"/>
      <c r="O31" s="16"/>
      <c r="P31" s="22"/>
      <c r="Q31" s="16"/>
      <c r="R31" s="16"/>
      <c r="S31" s="16"/>
      <c r="T31" s="16"/>
      <c r="U31" s="16"/>
      <c r="V31" s="16"/>
      <c r="W31" s="16"/>
    </row>
    <row r="32" ht="18.75" customHeight="1" spans="1:23">
      <c r="A32" s="60" t="s">
        <v>57</v>
      </c>
      <c r="B32" s="8" t="s">
        <v>224</v>
      </c>
      <c r="C32" s="9" t="s">
        <v>182</v>
      </c>
      <c r="D32" s="8" t="s">
        <v>88</v>
      </c>
      <c r="E32" s="8" t="s">
        <v>89</v>
      </c>
      <c r="F32" s="8" t="s">
        <v>183</v>
      </c>
      <c r="G32" s="8" t="s">
        <v>184</v>
      </c>
      <c r="H32" s="16">
        <v>1289688</v>
      </c>
      <c r="I32" s="16">
        <v>1289688</v>
      </c>
      <c r="J32" s="16"/>
      <c r="K32" s="16"/>
      <c r="L32" s="16">
        <v>1289688</v>
      </c>
      <c r="M32" s="16"/>
      <c r="N32" s="16"/>
      <c r="O32" s="16"/>
      <c r="P32" s="22"/>
      <c r="Q32" s="16"/>
      <c r="R32" s="16"/>
      <c r="S32" s="16"/>
      <c r="T32" s="16"/>
      <c r="U32" s="16"/>
      <c r="V32" s="16"/>
      <c r="W32" s="16"/>
    </row>
    <row r="33" ht="18.75" customHeight="1" spans="1:23">
      <c r="A33" s="60" t="s">
        <v>57</v>
      </c>
      <c r="B33" s="8" t="s">
        <v>224</v>
      </c>
      <c r="C33" s="9" t="s">
        <v>182</v>
      </c>
      <c r="D33" s="8" t="s">
        <v>88</v>
      </c>
      <c r="E33" s="8" t="s">
        <v>89</v>
      </c>
      <c r="F33" s="8" t="s">
        <v>185</v>
      </c>
      <c r="G33" s="8" t="s">
        <v>186</v>
      </c>
      <c r="H33" s="16">
        <v>147240</v>
      </c>
      <c r="I33" s="16">
        <v>147240</v>
      </c>
      <c r="J33" s="16"/>
      <c r="K33" s="16"/>
      <c r="L33" s="16">
        <v>147240</v>
      </c>
      <c r="M33" s="16"/>
      <c r="N33" s="16"/>
      <c r="O33" s="16"/>
      <c r="P33" s="22"/>
      <c r="Q33" s="16"/>
      <c r="R33" s="16"/>
      <c r="S33" s="16"/>
      <c r="T33" s="16"/>
      <c r="U33" s="16"/>
      <c r="V33" s="16"/>
      <c r="W33" s="16"/>
    </row>
    <row r="34" ht="18.75" customHeight="1" spans="1:23">
      <c r="A34" s="60" t="s">
        <v>57</v>
      </c>
      <c r="B34" s="8" t="s">
        <v>224</v>
      </c>
      <c r="C34" s="9" t="s">
        <v>182</v>
      </c>
      <c r="D34" s="8" t="s">
        <v>88</v>
      </c>
      <c r="E34" s="8" t="s">
        <v>89</v>
      </c>
      <c r="F34" s="8" t="s">
        <v>187</v>
      </c>
      <c r="G34" s="8" t="s">
        <v>188</v>
      </c>
      <c r="H34" s="16">
        <v>458880</v>
      </c>
      <c r="I34" s="16">
        <v>458880</v>
      </c>
      <c r="J34" s="16"/>
      <c r="K34" s="16"/>
      <c r="L34" s="16">
        <v>458880</v>
      </c>
      <c r="M34" s="16"/>
      <c r="N34" s="16"/>
      <c r="O34" s="16"/>
      <c r="P34" s="22"/>
      <c r="Q34" s="16"/>
      <c r="R34" s="16"/>
      <c r="S34" s="16"/>
      <c r="T34" s="16"/>
      <c r="U34" s="16"/>
      <c r="V34" s="16"/>
      <c r="W34" s="16"/>
    </row>
    <row r="35" ht="18.75" customHeight="1" spans="1:23">
      <c r="A35" s="60" t="s">
        <v>57</v>
      </c>
      <c r="B35" s="8" t="s">
        <v>224</v>
      </c>
      <c r="C35" s="9" t="s">
        <v>182</v>
      </c>
      <c r="D35" s="8" t="s">
        <v>88</v>
      </c>
      <c r="E35" s="8" t="s">
        <v>89</v>
      </c>
      <c r="F35" s="8" t="s">
        <v>187</v>
      </c>
      <c r="G35" s="8" t="s">
        <v>188</v>
      </c>
      <c r="H35" s="16">
        <v>810000</v>
      </c>
      <c r="I35" s="16">
        <v>810000</v>
      </c>
      <c r="J35" s="16"/>
      <c r="K35" s="16"/>
      <c r="L35" s="16">
        <v>810000</v>
      </c>
      <c r="M35" s="16"/>
      <c r="N35" s="16"/>
      <c r="O35" s="16"/>
      <c r="P35" s="22"/>
      <c r="Q35" s="16"/>
      <c r="R35" s="16"/>
      <c r="S35" s="16"/>
      <c r="T35" s="16"/>
      <c r="U35" s="16"/>
      <c r="V35" s="16"/>
      <c r="W35" s="16"/>
    </row>
    <row r="36" ht="18.75" customHeight="1" spans="1:23">
      <c r="A36" s="60" t="s">
        <v>57</v>
      </c>
      <c r="B36" s="8" t="s">
        <v>225</v>
      </c>
      <c r="C36" s="9" t="s">
        <v>190</v>
      </c>
      <c r="D36" s="8" t="s">
        <v>119</v>
      </c>
      <c r="E36" s="8" t="s">
        <v>120</v>
      </c>
      <c r="F36" s="8" t="s">
        <v>191</v>
      </c>
      <c r="G36" s="8" t="s">
        <v>192</v>
      </c>
      <c r="H36" s="16">
        <v>8472</v>
      </c>
      <c r="I36" s="16">
        <v>8472</v>
      </c>
      <c r="J36" s="16"/>
      <c r="K36" s="16"/>
      <c r="L36" s="16">
        <v>8472</v>
      </c>
      <c r="M36" s="16"/>
      <c r="N36" s="16"/>
      <c r="O36" s="16"/>
      <c r="P36" s="22"/>
      <c r="Q36" s="16"/>
      <c r="R36" s="16"/>
      <c r="S36" s="16"/>
      <c r="T36" s="16"/>
      <c r="U36" s="16"/>
      <c r="V36" s="16"/>
      <c r="W36" s="16"/>
    </row>
    <row r="37" ht="18.75" customHeight="1" spans="1:23">
      <c r="A37" s="60" t="s">
        <v>57</v>
      </c>
      <c r="B37" s="8" t="s">
        <v>225</v>
      </c>
      <c r="C37" s="9" t="s">
        <v>190</v>
      </c>
      <c r="D37" s="8" t="s">
        <v>121</v>
      </c>
      <c r="E37" s="8" t="s">
        <v>122</v>
      </c>
      <c r="F37" s="8" t="s">
        <v>191</v>
      </c>
      <c r="G37" s="8" t="s">
        <v>192</v>
      </c>
      <c r="H37" s="16">
        <v>19768</v>
      </c>
      <c r="I37" s="16">
        <v>19768</v>
      </c>
      <c r="J37" s="16"/>
      <c r="K37" s="16"/>
      <c r="L37" s="16">
        <v>19768</v>
      </c>
      <c r="M37" s="16"/>
      <c r="N37" s="16"/>
      <c r="O37" s="16"/>
      <c r="P37" s="22"/>
      <c r="Q37" s="16"/>
      <c r="R37" s="16"/>
      <c r="S37" s="16"/>
      <c r="T37" s="16"/>
      <c r="U37" s="16"/>
      <c r="V37" s="16"/>
      <c r="W37" s="16"/>
    </row>
    <row r="38" ht="18.75" customHeight="1" spans="1:23">
      <c r="A38" s="60" t="s">
        <v>57</v>
      </c>
      <c r="B38" s="8" t="s">
        <v>226</v>
      </c>
      <c r="C38" s="9" t="s">
        <v>132</v>
      </c>
      <c r="D38" s="8" t="s">
        <v>131</v>
      </c>
      <c r="E38" s="8" t="s">
        <v>132</v>
      </c>
      <c r="F38" s="8" t="s">
        <v>194</v>
      </c>
      <c r="G38" s="8" t="s">
        <v>132</v>
      </c>
      <c r="H38" s="16">
        <v>1007478</v>
      </c>
      <c r="I38" s="16">
        <v>1007478</v>
      </c>
      <c r="J38" s="16"/>
      <c r="K38" s="16"/>
      <c r="L38" s="16">
        <v>1007478</v>
      </c>
      <c r="M38" s="16"/>
      <c r="N38" s="16"/>
      <c r="O38" s="16"/>
      <c r="P38" s="22"/>
      <c r="Q38" s="16"/>
      <c r="R38" s="16"/>
      <c r="S38" s="16"/>
      <c r="T38" s="16"/>
      <c r="U38" s="16"/>
      <c r="V38" s="16"/>
      <c r="W38" s="16"/>
    </row>
    <row r="39" ht="18.75" customHeight="1" spans="1:23">
      <c r="A39" s="60" t="s">
        <v>57</v>
      </c>
      <c r="B39" s="8" t="s">
        <v>227</v>
      </c>
      <c r="C39" s="9" t="s">
        <v>228</v>
      </c>
      <c r="D39" s="8" t="s">
        <v>88</v>
      </c>
      <c r="E39" s="8" t="s">
        <v>89</v>
      </c>
      <c r="F39" s="8" t="s">
        <v>229</v>
      </c>
      <c r="G39" s="8" t="s">
        <v>230</v>
      </c>
      <c r="H39" s="16">
        <v>53000</v>
      </c>
      <c r="I39" s="16">
        <v>53000</v>
      </c>
      <c r="J39" s="16"/>
      <c r="K39" s="16"/>
      <c r="L39" s="16">
        <v>53000</v>
      </c>
      <c r="M39" s="16"/>
      <c r="N39" s="16"/>
      <c r="O39" s="16"/>
      <c r="P39" s="22"/>
      <c r="Q39" s="16"/>
      <c r="R39" s="16"/>
      <c r="S39" s="16"/>
      <c r="T39" s="16"/>
      <c r="U39" s="16"/>
      <c r="V39" s="16"/>
      <c r="W39" s="16"/>
    </row>
    <row r="40" ht="18.75" customHeight="1" spans="1:23">
      <c r="A40" s="60" t="s">
        <v>57</v>
      </c>
      <c r="B40" s="8" t="s">
        <v>231</v>
      </c>
      <c r="C40" s="9" t="s">
        <v>232</v>
      </c>
      <c r="D40" s="8" t="s">
        <v>88</v>
      </c>
      <c r="E40" s="8" t="s">
        <v>89</v>
      </c>
      <c r="F40" s="8" t="s">
        <v>233</v>
      </c>
      <c r="G40" s="8" t="s">
        <v>234</v>
      </c>
      <c r="H40" s="16">
        <v>123600</v>
      </c>
      <c r="I40" s="16">
        <v>123600</v>
      </c>
      <c r="J40" s="16"/>
      <c r="K40" s="16"/>
      <c r="L40" s="16">
        <v>123600</v>
      </c>
      <c r="M40" s="16"/>
      <c r="N40" s="16"/>
      <c r="O40" s="16"/>
      <c r="P40" s="22"/>
      <c r="Q40" s="16"/>
      <c r="R40" s="16"/>
      <c r="S40" s="16"/>
      <c r="T40" s="16"/>
      <c r="U40" s="16"/>
      <c r="V40" s="16"/>
      <c r="W40" s="16"/>
    </row>
    <row r="41" ht="18.75" customHeight="1" spans="1:23">
      <c r="A41" s="60" t="s">
        <v>57</v>
      </c>
      <c r="B41" s="8" t="s">
        <v>235</v>
      </c>
      <c r="C41" s="9" t="s">
        <v>196</v>
      </c>
      <c r="D41" s="8" t="s">
        <v>88</v>
      </c>
      <c r="E41" s="8" t="s">
        <v>89</v>
      </c>
      <c r="F41" s="8" t="s">
        <v>197</v>
      </c>
      <c r="G41" s="8" t="s">
        <v>196</v>
      </c>
      <c r="H41" s="16">
        <v>65600</v>
      </c>
      <c r="I41" s="16">
        <v>65600</v>
      </c>
      <c r="J41" s="16"/>
      <c r="K41" s="16"/>
      <c r="L41" s="16">
        <v>65600</v>
      </c>
      <c r="M41" s="16"/>
      <c r="N41" s="16"/>
      <c r="O41" s="16"/>
      <c r="P41" s="22"/>
      <c r="Q41" s="16"/>
      <c r="R41" s="16"/>
      <c r="S41" s="16"/>
      <c r="T41" s="16"/>
      <c r="U41" s="16"/>
      <c r="V41" s="16"/>
      <c r="W41" s="16"/>
    </row>
    <row r="42" ht="18.75" customHeight="1" spans="1:23">
      <c r="A42" s="60" t="s">
        <v>57</v>
      </c>
      <c r="B42" s="8" t="s">
        <v>236</v>
      </c>
      <c r="C42" s="9" t="s">
        <v>199</v>
      </c>
      <c r="D42" s="8" t="s">
        <v>88</v>
      </c>
      <c r="E42" s="8" t="s">
        <v>89</v>
      </c>
      <c r="F42" s="8" t="s">
        <v>200</v>
      </c>
      <c r="G42" s="8" t="s">
        <v>201</v>
      </c>
      <c r="H42" s="16">
        <v>140000</v>
      </c>
      <c r="I42" s="16">
        <v>140000</v>
      </c>
      <c r="J42" s="16"/>
      <c r="K42" s="16"/>
      <c r="L42" s="16">
        <v>140000</v>
      </c>
      <c r="M42" s="16"/>
      <c r="N42" s="16"/>
      <c r="O42" s="16"/>
      <c r="P42" s="22"/>
      <c r="Q42" s="16"/>
      <c r="R42" s="16"/>
      <c r="S42" s="16"/>
      <c r="T42" s="16"/>
      <c r="U42" s="16"/>
      <c r="V42" s="16"/>
      <c r="W42" s="16"/>
    </row>
    <row r="43" ht="18.75" customHeight="1" spans="1:23">
      <c r="A43" s="60" t="s">
        <v>57</v>
      </c>
      <c r="B43" s="8" t="s">
        <v>236</v>
      </c>
      <c r="C43" s="9" t="s">
        <v>199</v>
      </c>
      <c r="D43" s="8" t="s">
        <v>88</v>
      </c>
      <c r="E43" s="8" t="s">
        <v>89</v>
      </c>
      <c r="F43" s="8" t="s">
        <v>202</v>
      </c>
      <c r="G43" s="8" t="s">
        <v>203</v>
      </c>
      <c r="H43" s="16">
        <v>1320</v>
      </c>
      <c r="I43" s="16">
        <v>1320</v>
      </c>
      <c r="J43" s="16"/>
      <c r="K43" s="16"/>
      <c r="L43" s="16">
        <v>1320</v>
      </c>
      <c r="M43" s="16"/>
      <c r="N43" s="16"/>
      <c r="O43" s="16"/>
      <c r="P43" s="22"/>
      <c r="Q43" s="16"/>
      <c r="R43" s="16"/>
      <c r="S43" s="16"/>
      <c r="T43" s="16"/>
      <c r="U43" s="16"/>
      <c r="V43" s="16"/>
      <c r="W43" s="16"/>
    </row>
    <row r="44" ht="18.75" customHeight="1" spans="1:23">
      <c r="A44" s="60" t="s">
        <v>57</v>
      </c>
      <c r="B44" s="8" t="s">
        <v>236</v>
      </c>
      <c r="C44" s="9" t="s">
        <v>199</v>
      </c>
      <c r="D44" s="8" t="s">
        <v>88</v>
      </c>
      <c r="E44" s="8" t="s">
        <v>89</v>
      </c>
      <c r="F44" s="8" t="s">
        <v>237</v>
      </c>
      <c r="G44" s="8" t="s">
        <v>238</v>
      </c>
      <c r="H44" s="16">
        <v>1200</v>
      </c>
      <c r="I44" s="16">
        <v>1200</v>
      </c>
      <c r="J44" s="16"/>
      <c r="K44" s="16"/>
      <c r="L44" s="16">
        <v>1200</v>
      </c>
      <c r="M44" s="16"/>
      <c r="N44" s="16"/>
      <c r="O44" s="16"/>
      <c r="P44" s="22"/>
      <c r="Q44" s="16"/>
      <c r="R44" s="16"/>
      <c r="S44" s="16"/>
      <c r="T44" s="16"/>
      <c r="U44" s="16"/>
      <c r="V44" s="16"/>
      <c r="W44" s="16"/>
    </row>
    <row r="45" ht="18.75" customHeight="1" spans="1:23">
      <c r="A45" s="60" t="s">
        <v>57</v>
      </c>
      <c r="B45" s="8" t="s">
        <v>236</v>
      </c>
      <c r="C45" s="9" t="s">
        <v>199</v>
      </c>
      <c r="D45" s="8" t="s">
        <v>88</v>
      </c>
      <c r="E45" s="8" t="s">
        <v>89</v>
      </c>
      <c r="F45" s="8" t="s">
        <v>204</v>
      </c>
      <c r="G45" s="8" t="s">
        <v>205</v>
      </c>
      <c r="H45" s="16">
        <v>8980</v>
      </c>
      <c r="I45" s="16">
        <v>8980</v>
      </c>
      <c r="J45" s="16"/>
      <c r="K45" s="16"/>
      <c r="L45" s="16">
        <v>8980</v>
      </c>
      <c r="M45" s="16"/>
      <c r="N45" s="16"/>
      <c r="O45" s="16"/>
      <c r="P45" s="22"/>
      <c r="Q45" s="16"/>
      <c r="R45" s="16"/>
      <c r="S45" s="16"/>
      <c r="T45" s="16"/>
      <c r="U45" s="16"/>
      <c r="V45" s="16"/>
      <c r="W45" s="16"/>
    </row>
    <row r="46" ht="18.75" customHeight="1" spans="1:23">
      <c r="A46" s="60" t="s">
        <v>57</v>
      </c>
      <c r="B46" s="8" t="s">
        <v>236</v>
      </c>
      <c r="C46" s="9" t="s">
        <v>199</v>
      </c>
      <c r="D46" s="8" t="s">
        <v>88</v>
      </c>
      <c r="E46" s="8" t="s">
        <v>89</v>
      </c>
      <c r="F46" s="8" t="s">
        <v>239</v>
      </c>
      <c r="G46" s="8" t="s">
        <v>240</v>
      </c>
      <c r="H46" s="16">
        <v>30000</v>
      </c>
      <c r="I46" s="16">
        <v>30000</v>
      </c>
      <c r="J46" s="16"/>
      <c r="K46" s="16"/>
      <c r="L46" s="16">
        <v>30000</v>
      </c>
      <c r="M46" s="16"/>
      <c r="N46" s="16"/>
      <c r="O46" s="16"/>
      <c r="P46" s="22"/>
      <c r="Q46" s="16"/>
      <c r="R46" s="16"/>
      <c r="S46" s="16"/>
      <c r="T46" s="16"/>
      <c r="U46" s="16"/>
      <c r="V46" s="16"/>
      <c r="W46" s="16"/>
    </row>
    <row r="47" ht="18.75" customHeight="1" spans="1:23">
      <c r="A47" s="60" t="s">
        <v>57</v>
      </c>
      <c r="B47" s="8" t="s">
        <v>236</v>
      </c>
      <c r="C47" s="9" t="s">
        <v>199</v>
      </c>
      <c r="D47" s="8" t="s">
        <v>88</v>
      </c>
      <c r="E47" s="8" t="s">
        <v>89</v>
      </c>
      <c r="F47" s="8" t="s">
        <v>241</v>
      </c>
      <c r="G47" s="8" t="s">
        <v>242</v>
      </c>
      <c r="H47" s="16">
        <v>3000</v>
      </c>
      <c r="I47" s="16">
        <v>3000</v>
      </c>
      <c r="J47" s="16"/>
      <c r="K47" s="16"/>
      <c r="L47" s="16">
        <v>3000</v>
      </c>
      <c r="M47" s="16"/>
      <c r="N47" s="16"/>
      <c r="O47" s="16"/>
      <c r="P47" s="22"/>
      <c r="Q47" s="16"/>
      <c r="R47" s="16"/>
      <c r="S47" s="16"/>
      <c r="T47" s="16"/>
      <c r="U47" s="16"/>
      <c r="V47" s="16"/>
      <c r="W47" s="16"/>
    </row>
    <row r="48" ht="18.75" customHeight="1" spans="1:23">
      <c r="A48" s="60" t="s">
        <v>57</v>
      </c>
      <c r="B48" s="8" t="s">
        <v>236</v>
      </c>
      <c r="C48" s="9" t="s">
        <v>199</v>
      </c>
      <c r="D48" s="8" t="s">
        <v>88</v>
      </c>
      <c r="E48" s="8" t="s">
        <v>89</v>
      </c>
      <c r="F48" s="8" t="s">
        <v>243</v>
      </c>
      <c r="G48" s="8" t="s">
        <v>244</v>
      </c>
      <c r="H48" s="16">
        <v>3000</v>
      </c>
      <c r="I48" s="16">
        <v>3000</v>
      </c>
      <c r="J48" s="16"/>
      <c r="K48" s="16"/>
      <c r="L48" s="16">
        <v>3000</v>
      </c>
      <c r="M48" s="16"/>
      <c r="N48" s="16"/>
      <c r="O48" s="16"/>
      <c r="P48" s="22"/>
      <c r="Q48" s="16"/>
      <c r="R48" s="16"/>
      <c r="S48" s="16"/>
      <c r="T48" s="16"/>
      <c r="U48" s="16"/>
      <c r="V48" s="16"/>
      <c r="W48" s="16"/>
    </row>
    <row r="49" ht="18.75" customHeight="1" spans="1:23">
      <c r="A49" s="60" t="s">
        <v>57</v>
      </c>
      <c r="B49" s="8" t="s">
        <v>236</v>
      </c>
      <c r="C49" s="9" t="s">
        <v>199</v>
      </c>
      <c r="D49" s="8" t="s">
        <v>88</v>
      </c>
      <c r="E49" s="8" t="s">
        <v>89</v>
      </c>
      <c r="F49" s="8" t="s">
        <v>206</v>
      </c>
      <c r="G49" s="8" t="s">
        <v>207</v>
      </c>
      <c r="H49" s="16">
        <v>28700</v>
      </c>
      <c r="I49" s="16">
        <v>28700</v>
      </c>
      <c r="J49" s="16"/>
      <c r="K49" s="16"/>
      <c r="L49" s="16">
        <v>28700</v>
      </c>
      <c r="M49" s="16"/>
      <c r="N49" s="16"/>
      <c r="O49" s="16"/>
      <c r="P49" s="22"/>
      <c r="Q49" s="16"/>
      <c r="R49" s="16"/>
      <c r="S49" s="16"/>
      <c r="T49" s="16"/>
      <c r="U49" s="16"/>
      <c r="V49" s="16"/>
      <c r="W49" s="16"/>
    </row>
    <row r="50" ht="18.75" customHeight="1" spans="1:23">
      <c r="A50" s="60" t="s">
        <v>57</v>
      </c>
      <c r="B50" s="8" t="s">
        <v>245</v>
      </c>
      <c r="C50" s="9" t="s">
        <v>160</v>
      </c>
      <c r="D50" s="8" t="s">
        <v>88</v>
      </c>
      <c r="E50" s="8" t="s">
        <v>89</v>
      </c>
      <c r="F50" s="8" t="s">
        <v>246</v>
      </c>
      <c r="G50" s="8" t="s">
        <v>160</v>
      </c>
      <c r="H50" s="16">
        <v>5000</v>
      </c>
      <c r="I50" s="16">
        <v>5000</v>
      </c>
      <c r="J50" s="16"/>
      <c r="K50" s="16"/>
      <c r="L50" s="16">
        <v>5000</v>
      </c>
      <c r="M50" s="16"/>
      <c r="N50" s="16"/>
      <c r="O50" s="16"/>
      <c r="P50" s="22"/>
      <c r="Q50" s="16"/>
      <c r="R50" s="16"/>
      <c r="S50" s="16"/>
      <c r="T50" s="16"/>
      <c r="U50" s="16"/>
      <c r="V50" s="16"/>
      <c r="W50" s="16"/>
    </row>
    <row r="51" ht="18.75" customHeight="1" spans="1:23">
      <c r="A51" s="60" t="s">
        <v>57</v>
      </c>
      <c r="B51" s="8" t="s">
        <v>247</v>
      </c>
      <c r="C51" s="9" t="s">
        <v>248</v>
      </c>
      <c r="D51" s="8" t="s">
        <v>88</v>
      </c>
      <c r="E51" s="8" t="s">
        <v>89</v>
      </c>
      <c r="F51" s="8" t="s">
        <v>249</v>
      </c>
      <c r="G51" s="8" t="s">
        <v>250</v>
      </c>
      <c r="H51" s="16">
        <v>61200</v>
      </c>
      <c r="I51" s="16">
        <v>61200</v>
      </c>
      <c r="J51" s="16"/>
      <c r="K51" s="16"/>
      <c r="L51" s="16">
        <v>61200</v>
      </c>
      <c r="M51" s="16"/>
      <c r="N51" s="16"/>
      <c r="O51" s="16"/>
      <c r="P51" s="22"/>
      <c r="Q51" s="16"/>
      <c r="R51" s="16"/>
      <c r="S51" s="16"/>
      <c r="T51" s="16"/>
      <c r="U51" s="16"/>
      <c r="V51" s="16"/>
      <c r="W51" s="16"/>
    </row>
    <row r="52" ht="18.75" customHeight="1" spans="1:23">
      <c r="A52" s="60" t="s">
        <v>57</v>
      </c>
      <c r="B52" s="8" t="s">
        <v>251</v>
      </c>
      <c r="C52" s="9" t="s">
        <v>252</v>
      </c>
      <c r="D52" s="8" t="s">
        <v>88</v>
      </c>
      <c r="E52" s="8" t="s">
        <v>89</v>
      </c>
      <c r="F52" s="8" t="s">
        <v>253</v>
      </c>
      <c r="G52" s="8" t="s">
        <v>254</v>
      </c>
      <c r="H52" s="16">
        <v>256932</v>
      </c>
      <c r="I52" s="16">
        <v>256932</v>
      </c>
      <c r="J52" s="16"/>
      <c r="K52" s="16"/>
      <c r="L52" s="16">
        <v>256932</v>
      </c>
      <c r="M52" s="16"/>
      <c r="N52" s="16"/>
      <c r="O52" s="16"/>
      <c r="P52" s="22"/>
      <c r="Q52" s="16"/>
      <c r="R52" s="16"/>
      <c r="S52" s="16"/>
      <c r="T52" s="16"/>
      <c r="U52" s="16"/>
      <c r="V52" s="16"/>
      <c r="W52" s="16"/>
    </row>
    <row r="53" ht="18.75" customHeight="1" spans="1:23">
      <c r="A53" s="60" t="s">
        <v>57</v>
      </c>
      <c r="B53" s="8" t="s">
        <v>255</v>
      </c>
      <c r="C53" s="9" t="s">
        <v>213</v>
      </c>
      <c r="D53" s="8" t="s">
        <v>105</v>
      </c>
      <c r="E53" s="8" t="s">
        <v>106</v>
      </c>
      <c r="F53" s="8" t="s">
        <v>200</v>
      </c>
      <c r="G53" s="8" t="s">
        <v>201</v>
      </c>
      <c r="H53" s="16">
        <v>2850</v>
      </c>
      <c r="I53" s="16">
        <v>2850</v>
      </c>
      <c r="J53" s="16"/>
      <c r="K53" s="16"/>
      <c r="L53" s="16">
        <v>2850</v>
      </c>
      <c r="M53" s="16"/>
      <c r="N53" s="16"/>
      <c r="O53" s="16"/>
      <c r="P53" s="22"/>
      <c r="Q53" s="16"/>
      <c r="R53" s="16"/>
      <c r="S53" s="16"/>
      <c r="T53" s="16"/>
      <c r="U53" s="16"/>
      <c r="V53" s="16"/>
      <c r="W53" s="16"/>
    </row>
    <row r="54" ht="18.75" customHeight="1" spans="1:23">
      <c r="A54" s="60" t="s">
        <v>57</v>
      </c>
      <c r="B54" s="8" t="s">
        <v>255</v>
      </c>
      <c r="C54" s="9" t="s">
        <v>213</v>
      </c>
      <c r="D54" s="8" t="s">
        <v>107</v>
      </c>
      <c r="E54" s="8" t="s">
        <v>108</v>
      </c>
      <c r="F54" s="8" t="s">
        <v>200</v>
      </c>
      <c r="G54" s="8" t="s">
        <v>201</v>
      </c>
      <c r="H54" s="16">
        <v>8550</v>
      </c>
      <c r="I54" s="16">
        <v>8550</v>
      </c>
      <c r="J54" s="16"/>
      <c r="K54" s="16"/>
      <c r="L54" s="16">
        <v>8550</v>
      </c>
      <c r="M54" s="16"/>
      <c r="N54" s="16"/>
      <c r="O54" s="16"/>
      <c r="P54" s="22"/>
      <c r="Q54" s="16"/>
      <c r="R54" s="16"/>
      <c r="S54" s="16"/>
      <c r="T54" s="16"/>
      <c r="U54" s="16"/>
      <c r="V54" s="16"/>
      <c r="W54" s="16"/>
    </row>
    <row r="55" ht="18.75" customHeight="1" spans="1:23">
      <c r="A55" s="60" t="s">
        <v>57</v>
      </c>
      <c r="B55" s="8" t="s">
        <v>256</v>
      </c>
      <c r="C55" s="9" t="s">
        <v>211</v>
      </c>
      <c r="D55" s="8" t="s">
        <v>88</v>
      </c>
      <c r="E55" s="8" t="s">
        <v>89</v>
      </c>
      <c r="F55" s="8" t="s">
        <v>187</v>
      </c>
      <c r="G55" s="8" t="s">
        <v>188</v>
      </c>
      <c r="H55" s="16">
        <v>162000</v>
      </c>
      <c r="I55" s="16">
        <v>162000</v>
      </c>
      <c r="J55" s="16"/>
      <c r="K55" s="16"/>
      <c r="L55" s="16">
        <v>162000</v>
      </c>
      <c r="M55" s="16"/>
      <c r="N55" s="16"/>
      <c r="O55" s="16"/>
      <c r="P55" s="22"/>
      <c r="Q55" s="16"/>
      <c r="R55" s="16"/>
      <c r="S55" s="16"/>
      <c r="T55" s="16"/>
      <c r="U55" s="16"/>
      <c r="V55" s="16"/>
      <c r="W55" s="16"/>
    </row>
    <row r="56" ht="18.75" customHeight="1" spans="1:23">
      <c r="A56" s="60" t="s">
        <v>57</v>
      </c>
      <c r="B56" s="8" t="s">
        <v>256</v>
      </c>
      <c r="C56" s="9" t="s">
        <v>211</v>
      </c>
      <c r="D56" s="8" t="s">
        <v>88</v>
      </c>
      <c r="E56" s="8" t="s">
        <v>89</v>
      </c>
      <c r="F56" s="8" t="s">
        <v>187</v>
      </c>
      <c r="G56" s="8" t="s">
        <v>188</v>
      </c>
      <c r="H56" s="16">
        <v>324000</v>
      </c>
      <c r="I56" s="16">
        <v>324000</v>
      </c>
      <c r="J56" s="16"/>
      <c r="K56" s="16"/>
      <c r="L56" s="16">
        <v>324000</v>
      </c>
      <c r="M56" s="16"/>
      <c r="N56" s="16"/>
      <c r="O56" s="16"/>
      <c r="P56" s="22"/>
      <c r="Q56" s="16"/>
      <c r="R56" s="16"/>
      <c r="S56" s="16"/>
      <c r="T56" s="16"/>
      <c r="U56" s="16"/>
      <c r="V56" s="16"/>
      <c r="W56" s="16"/>
    </row>
    <row r="57" ht="18.75" customHeight="1" spans="1:23">
      <c r="A57" s="60" t="s">
        <v>57</v>
      </c>
      <c r="B57" s="8" t="s">
        <v>257</v>
      </c>
      <c r="C57" s="9" t="s">
        <v>258</v>
      </c>
      <c r="D57" s="8" t="s">
        <v>88</v>
      </c>
      <c r="E57" s="8" t="s">
        <v>89</v>
      </c>
      <c r="F57" s="8" t="s">
        <v>249</v>
      </c>
      <c r="G57" s="8" t="s">
        <v>250</v>
      </c>
      <c r="H57" s="16">
        <v>275400</v>
      </c>
      <c r="I57" s="16">
        <v>275400</v>
      </c>
      <c r="J57" s="16"/>
      <c r="K57" s="16"/>
      <c r="L57" s="16">
        <v>275400</v>
      </c>
      <c r="M57" s="16"/>
      <c r="N57" s="16"/>
      <c r="O57" s="16"/>
      <c r="P57" s="22"/>
      <c r="Q57" s="16"/>
      <c r="R57" s="16"/>
      <c r="S57" s="16"/>
      <c r="T57" s="16"/>
      <c r="U57" s="16"/>
      <c r="V57" s="16"/>
      <c r="W57" s="16"/>
    </row>
    <row r="58" ht="18.75" customHeight="1" spans="1:23">
      <c r="A58" s="60" t="s">
        <v>57</v>
      </c>
      <c r="B58" s="8" t="s">
        <v>259</v>
      </c>
      <c r="C58" s="9" t="s">
        <v>260</v>
      </c>
      <c r="D58" s="8" t="s">
        <v>92</v>
      </c>
      <c r="E58" s="8" t="s">
        <v>93</v>
      </c>
      <c r="F58" s="8" t="s">
        <v>249</v>
      </c>
      <c r="G58" s="8" t="s">
        <v>250</v>
      </c>
      <c r="H58" s="16">
        <v>158000</v>
      </c>
      <c r="I58" s="16">
        <v>158000</v>
      </c>
      <c r="J58" s="16"/>
      <c r="K58" s="16"/>
      <c r="L58" s="16">
        <v>158000</v>
      </c>
      <c r="M58" s="16"/>
      <c r="N58" s="16"/>
      <c r="O58" s="16"/>
      <c r="P58" s="22"/>
      <c r="Q58" s="16"/>
      <c r="R58" s="16"/>
      <c r="S58" s="16"/>
      <c r="T58" s="16"/>
      <c r="U58" s="16"/>
      <c r="V58" s="16"/>
      <c r="W58" s="16"/>
    </row>
    <row r="59" ht="18.75" customHeight="1" spans="1:23">
      <c r="A59" s="60" t="s">
        <v>57</v>
      </c>
      <c r="B59" s="8" t="s">
        <v>261</v>
      </c>
      <c r="C59" s="9" t="s">
        <v>215</v>
      </c>
      <c r="D59" s="8" t="s">
        <v>88</v>
      </c>
      <c r="E59" s="8" t="s">
        <v>89</v>
      </c>
      <c r="F59" s="8" t="s">
        <v>216</v>
      </c>
      <c r="G59" s="8" t="s">
        <v>217</v>
      </c>
      <c r="H59" s="16">
        <v>26400</v>
      </c>
      <c r="I59" s="16">
        <v>26400</v>
      </c>
      <c r="J59" s="16"/>
      <c r="K59" s="16"/>
      <c r="L59" s="16">
        <v>26400</v>
      </c>
      <c r="M59" s="16"/>
      <c r="N59" s="16"/>
      <c r="O59" s="16"/>
      <c r="P59" s="22"/>
      <c r="Q59" s="16"/>
      <c r="R59" s="16"/>
      <c r="S59" s="16"/>
      <c r="T59" s="16"/>
      <c r="U59" s="16"/>
      <c r="V59" s="16"/>
      <c r="W59" s="16"/>
    </row>
    <row r="60" ht="18.75" customHeight="1" spans="1:23">
      <c r="A60" s="60" t="s">
        <v>57</v>
      </c>
      <c r="B60" s="8" t="s">
        <v>261</v>
      </c>
      <c r="C60" s="9" t="s">
        <v>215</v>
      </c>
      <c r="D60" s="8" t="s">
        <v>109</v>
      </c>
      <c r="E60" s="8" t="s">
        <v>110</v>
      </c>
      <c r="F60" s="8" t="s">
        <v>218</v>
      </c>
      <c r="G60" s="8" t="s">
        <v>219</v>
      </c>
      <c r="H60" s="16">
        <v>991500</v>
      </c>
      <c r="I60" s="16">
        <v>991500</v>
      </c>
      <c r="J60" s="16"/>
      <c r="K60" s="16"/>
      <c r="L60" s="16">
        <v>991500</v>
      </c>
      <c r="M60" s="16"/>
      <c r="N60" s="16"/>
      <c r="O60" s="16"/>
      <c r="P60" s="22"/>
      <c r="Q60" s="16"/>
      <c r="R60" s="16"/>
      <c r="S60" s="16"/>
      <c r="T60" s="16"/>
      <c r="U60" s="16"/>
      <c r="V60" s="16"/>
      <c r="W60" s="16"/>
    </row>
    <row r="61" ht="18.75" customHeight="1" spans="1:23">
      <c r="A61" s="60" t="s">
        <v>57</v>
      </c>
      <c r="B61" s="8" t="s">
        <v>261</v>
      </c>
      <c r="C61" s="9" t="s">
        <v>215</v>
      </c>
      <c r="D61" s="8" t="s">
        <v>119</v>
      </c>
      <c r="E61" s="8" t="s">
        <v>120</v>
      </c>
      <c r="F61" s="8" t="s">
        <v>191</v>
      </c>
      <c r="G61" s="8" t="s">
        <v>192</v>
      </c>
      <c r="H61" s="16">
        <v>411600</v>
      </c>
      <c r="I61" s="16">
        <v>411600</v>
      </c>
      <c r="J61" s="16"/>
      <c r="K61" s="16"/>
      <c r="L61" s="16">
        <v>411600</v>
      </c>
      <c r="M61" s="16"/>
      <c r="N61" s="16"/>
      <c r="O61" s="16"/>
      <c r="P61" s="22"/>
      <c r="Q61" s="16"/>
      <c r="R61" s="16"/>
      <c r="S61" s="16"/>
      <c r="T61" s="16"/>
      <c r="U61" s="16"/>
      <c r="V61" s="16"/>
      <c r="W61" s="16"/>
    </row>
    <row r="62" ht="18.75" customHeight="1" spans="1:23">
      <c r="A62" s="60" t="s">
        <v>57</v>
      </c>
      <c r="B62" s="8" t="s">
        <v>261</v>
      </c>
      <c r="C62" s="9" t="s">
        <v>215</v>
      </c>
      <c r="D62" s="8" t="s">
        <v>123</v>
      </c>
      <c r="E62" s="8" t="s">
        <v>124</v>
      </c>
      <c r="F62" s="8" t="s">
        <v>220</v>
      </c>
      <c r="G62" s="8" t="s">
        <v>221</v>
      </c>
      <c r="H62" s="16">
        <v>309600</v>
      </c>
      <c r="I62" s="16">
        <v>309600</v>
      </c>
      <c r="J62" s="16"/>
      <c r="K62" s="16"/>
      <c r="L62" s="16">
        <v>309600</v>
      </c>
      <c r="M62" s="16"/>
      <c r="N62" s="16"/>
      <c r="O62" s="16"/>
      <c r="P62" s="22"/>
      <c r="Q62" s="16"/>
      <c r="R62" s="16"/>
      <c r="S62" s="16"/>
      <c r="T62" s="16"/>
      <c r="U62" s="16"/>
      <c r="V62" s="16"/>
      <c r="W62" s="16"/>
    </row>
    <row r="63" ht="18.75" customHeight="1" spans="1:23">
      <c r="A63" s="60" t="s">
        <v>57</v>
      </c>
      <c r="B63" s="8" t="s">
        <v>261</v>
      </c>
      <c r="C63" s="9" t="s">
        <v>215</v>
      </c>
      <c r="D63" s="8" t="s">
        <v>125</v>
      </c>
      <c r="E63" s="8" t="s">
        <v>126</v>
      </c>
      <c r="F63" s="8" t="s">
        <v>216</v>
      </c>
      <c r="G63" s="8" t="s">
        <v>217</v>
      </c>
      <c r="H63" s="16">
        <v>10800</v>
      </c>
      <c r="I63" s="16">
        <v>10800</v>
      </c>
      <c r="J63" s="16"/>
      <c r="K63" s="16"/>
      <c r="L63" s="16">
        <v>10800</v>
      </c>
      <c r="M63" s="16"/>
      <c r="N63" s="16"/>
      <c r="O63" s="16"/>
      <c r="P63" s="22"/>
      <c r="Q63" s="16"/>
      <c r="R63" s="16"/>
      <c r="S63" s="16"/>
      <c r="T63" s="16"/>
      <c r="U63" s="16"/>
      <c r="V63" s="16"/>
      <c r="W63" s="16"/>
    </row>
    <row r="64" ht="18.75" customHeight="1" spans="1:23">
      <c r="A64" s="60" t="s">
        <v>57</v>
      </c>
      <c r="B64" s="91" t="s">
        <v>262</v>
      </c>
      <c r="C64" s="54" t="s">
        <v>263</v>
      </c>
      <c r="D64" s="8" t="s">
        <v>264</v>
      </c>
      <c r="E64" s="8" t="s">
        <v>89</v>
      </c>
      <c r="F64" s="8">
        <v>30305</v>
      </c>
      <c r="G64" s="8" t="s">
        <v>265</v>
      </c>
      <c r="H64" s="16">
        <v>14640</v>
      </c>
      <c r="I64" s="16">
        <v>14640</v>
      </c>
      <c r="J64" s="16"/>
      <c r="K64" s="16"/>
      <c r="L64" s="16">
        <v>14640</v>
      </c>
      <c r="M64" s="16"/>
      <c r="N64" s="16"/>
      <c r="O64" s="16"/>
      <c r="P64" s="22"/>
      <c r="Q64" s="16"/>
      <c r="R64" s="16"/>
      <c r="S64" s="16"/>
      <c r="T64" s="16"/>
      <c r="U64" s="16"/>
      <c r="V64" s="16"/>
      <c r="W64" s="16"/>
    </row>
    <row r="65" ht="18.75" customHeight="1" spans="1:23">
      <c r="A65" s="60" t="s">
        <v>57</v>
      </c>
      <c r="B65" s="91" t="s">
        <v>262</v>
      </c>
      <c r="C65" s="54" t="s">
        <v>263</v>
      </c>
      <c r="D65" s="8" t="s">
        <v>264</v>
      </c>
      <c r="E65" s="8" t="s">
        <v>89</v>
      </c>
      <c r="F65" s="8">
        <v>30305</v>
      </c>
      <c r="G65" s="8" t="s">
        <v>265</v>
      </c>
      <c r="H65" s="16">
        <v>9480</v>
      </c>
      <c r="I65" s="16">
        <v>9480</v>
      </c>
      <c r="J65" s="16"/>
      <c r="K65" s="16"/>
      <c r="L65" s="16">
        <v>9480</v>
      </c>
      <c r="M65" s="16"/>
      <c r="N65" s="16"/>
      <c r="O65" s="16"/>
      <c r="P65" s="22"/>
      <c r="Q65" s="16"/>
      <c r="R65" s="16"/>
      <c r="S65" s="16"/>
      <c r="T65" s="16"/>
      <c r="U65" s="16"/>
      <c r="V65" s="16"/>
      <c r="W65" s="16"/>
    </row>
    <row r="66" ht="18.75" customHeight="1" spans="1:23">
      <c r="A66" s="60" t="s">
        <v>62</v>
      </c>
      <c r="B66" s="8" t="s">
        <v>266</v>
      </c>
      <c r="C66" s="9" t="s">
        <v>182</v>
      </c>
      <c r="D66" s="8" t="s">
        <v>90</v>
      </c>
      <c r="E66" s="8" t="s">
        <v>91</v>
      </c>
      <c r="F66" s="8" t="s">
        <v>183</v>
      </c>
      <c r="G66" s="8" t="s">
        <v>184</v>
      </c>
      <c r="H66" s="16">
        <v>600024</v>
      </c>
      <c r="I66" s="16">
        <v>600024</v>
      </c>
      <c r="J66" s="16"/>
      <c r="K66" s="16"/>
      <c r="L66" s="16">
        <v>600024</v>
      </c>
      <c r="M66" s="16"/>
      <c r="N66" s="16"/>
      <c r="O66" s="16"/>
      <c r="P66" s="22"/>
      <c r="Q66" s="16"/>
      <c r="R66" s="16"/>
      <c r="S66" s="16"/>
      <c r="T66" s="16"/>
      <c r="U66" s="16"/>
      <c r="V66" s="16"/>
      <c r="W66" s="16"/>
    </row>
    <row r="67" ht="18.75" customHeight="1" spans="1:23">
      <c r="A67" s="60" t="s">
        <v>62</v>
      </c>
      <c r="B67" s="8" t="s">
        <v>266</v>
      </c>
      <c r="C67" s="9" t="s">
        <v>182</v>
      </c>
      <c r="D67" s="8" t="s">
        <v>90</v>
      </c>
      <c r="E67" s="8" t="s">
        <v>91</v>
      </c>
      <c r="F67" s="8" t="s">
        <v>185</v>
      </c>
      <c r="G67" s="8" t="s">
        <v>186</v>
      </c>
      <c r="H67" s="16">
        <v>70080</v>
      </c>
      <c r="I67" s="16">
        <v>70080</v>
      </c>
      <c r="J67" s="16"/>
      <c r="K67" s="16"/>
      <c r="L67" s="16">
        <v>70080</v>
      </c>
      <c r="M67" s="16"/>
      <c r="N67" s="16"/>
      <c r="O67" s="16"/>
      <c r="P67" s="22"/>
      <c r="Q67" s="16"/>
      <c r="R67" s="16"/>
      <c r="S67" s="16"/>
      <c r="T67" s="16"/>
      <c r="U67" s="16"/>
      <c r="V67" s="16"/>
      <c r="W67" s="16"/>
    </row>
    <row r="68" ht="18.75" customHeight="1" spans="1:23">
      <c r="A68" s="60" t="s">
        <v>62</v>
      </c>
      <c r="B68" s="8" t="s">
        <v>266</v>
      </c>
      <c r="C68" s="9" t="s">
        <v>182</v>
      </c>
      <c r="D68" s="8" t="s">
        <v>90</v>
      </c>
      <c r="E68" s="8" t="s">
        <v>91</v>
      </c>
      <c r="F68" s="8" t="s">
        <v>187</v>
      </c>
      <c r="G68" s="8" t="s">
        <v>188</v>
      </c>
      <c r="H68" s="16">
        <v>420000</v>
      </c>
      <c r="I68" s="16">
        <v>420000</v>
      </c>
      <c r="J68" s="16"/>
      <c r="K68" s="16"/>
      <c r="L68" s="16">
        <v>420000</v>
      </c>
      <c r="M68" s="16"/>
      <c r="N68" s="16"/>
      <c r="O68" s="16"/>
      <c r="P68" s="22"/>
      <c r="Q68" s="16"/>
      <c r="R68" s="16"/>
      <c r="S68" s="16"/>
      <c r="T68" s="16"/>
      <c r="U68" s="16"/>
      <c r="V68" s="16"/>
      <c r="W68" s="16"/>
    </row>
    <row r="69" ht="18.75" customHeight="1" spans="1:23">
      <c r="A69" s="60" t="s">
        <v>62</v>
      </c>
      <c r="B69" s="8" t="s">
        <v>266</v>
      </c>
      <c r="C69" s="9" t="s">
        <v>182</v>
      </c>
      <c r="D69" s="8" t="s">
        <v>90</v>
      </c>
      <c r="E69" s="8" t="s">
        <v>91</v>
      </c>
      <c r="F69" s="8" t="s">
        <v>187</v>
      </c>
      <c r="G69" s="8" t="s">
        <v>188</v>
      </c>
      <c r="H69" s="16">
        <v>225120</v>
      </c>
      <c r="I69" s="16">
        <v>225120</v>
      </c>
      <c r="J69" s="16"/>
      <c r="K69" s="16"/>
      <c r="L69" s="16">
        <v>225120</v>
      </c>
      <c r="M69" s="16"/>
      <c r="N69" s="16"/>
      <c r="O69" s="16"/>
      <c r="P69" s="22"/>
      <c r="Q69" s="16"/>
      <c r="R69" s="16"/>
      <c r="S69" s="16"/>
      <c r="T69" s="16"/>
      <c r="U69" s="16"/>
      <c r="V69" s="16"/>
      <c r="W69" s="16"/>
    </row>
    <row r="70" ht="18.75" customHeight="1" spans="1:23">
      <c r="A70" s="60" t="s">
        <v>62</v>
      </c>
      <c r="B70" s="8" t="s">
        <v>267</v>
      </c>
      <c r="C70" s="9" t="s">
        <v>190</v>
      </c>
      <c r="D70" s="8" t="s">
        <v>121</v>
      </c>
      <c r="E70" s="8" t="s">
        <v>122</v>
      </c>
      <c r="F70" s="8" t="s">
        <v>191</v>
      </c>
      <c r="G70" s="8" t="s">
        <v>192</v>
      </c>
      <c r="H70" s="16">
        <v>6707</v>
      </c>
      <c r="I70" s="16">
        <v>6707</v>
      </c>
      <c r="J70" s="16"/>
      <c r="K70" s="16"/>
      <c r="L70" s="16">
        <v>6707</v>
      </c>
      <c r="M70" s="16"/>
      <c r="N70" s="16"/>
      <c r="O70" s="16"/>
      <c r="P70" s="22"/>
      <c r="Q70" s="16"/>
      <c r="R70" s="16"/>
      <c r="S70" s="16"/>
      <c r="T70" s="16"/>
      <c r="U70" s="16"/>
      <c r="V70" s="16"/>
      <c r="W70" s="16"/>
    </row>
    <row r="71" ht="18.75" customHeight="1" spans="1:23">
      <c r="A71" s="60" t="s">
        <v>62</v>
      </c>
      <c r="B71" s="8" t="s">
        <v>268</v>
      </c>
      <c r="C71" s="9" t="s">
        <v>132</v>
      </c>
      <c r="D71" s="8" t="s">
        <v>131</v>
      </c>
      <c r="E71" s="8" t="s">
        <v>132</v>
      </c>
      <c r="F71" s="8" t="s">
        <v>194</v>
      </c>
      <c r="G71" s="8" t="s">
        <v>132</v>
      </c>
      <c r="H71" s="16">
        <v>317916</v>
      </c>
      <c r="I71" s="16">
        <v>317916</v>
      </c>
      <c r="J71" s="16"/>
      <c r="K71" s="16"/>
      <c r="L71" s="16">
        <v>317916</v>
      </c>
      <c r="M71" s="16"/>
      <c r="N71" s="16"/>
      <c r="O71" s="16"/>
      <c r="P71" s="22"/>
      <c r="Q71" s="16"/>
      <c r="R71" s="16"/>
      <c r="S71" s="16"/>
      <c r="T71" s="16"/>
      <c r="U71" s="16"/>
      <c r="V71" s="16"/>
      <c r="W71" s="16"/>
    </row>
    <row r="72" ht="18.75" customHeight="1" spans="1:23">
      <c r="A72" s="60" t="s">
        <v>62</v>
      </c>
      <c r="B72" s="8" t="s">
        <v>269</v>
      </c>
      <c r="C72" s="9" t="s">
        <v>196</v>
      </c>
      <c r="D72" s="8" t="s">
        <v>90</v>
      </c>
      <c r="E72" s="8" t="s">
        <v>91</v>
      </c>
      <c r="F72" s="8" t="s">
        <v>197</v>
      </c>
      <c r="G72" s="8" t="s">
        <v>196</v>
      </c>
      <c r="H72" s="16">
        <v>22400</v>
      </c>
      <c r="I72" s="16">
        <v>22400</v>
      </c>
      <c r="J72" s="16"/>
      <c r="K72" s="16"/>
      <c r="L72" s="16">
        <v>22400</v>
      </c>
      <c r="M72" s="16"/>
      <c r="N72" s="16"/>
      <c r="O72" s="16"/>
      <c r="P72" s="22"/>
      <c r="Q72" s="16"/>
      <c r="R72" s="16"/>
      <c r="S72" s="16"/>
      <c r="T72" s="16"/>
      <c r="U72" s="16"/>
      <c r="V72" s="16"/>
      <c r="W72" s="16"/>
    </row>
    <row r="73" ht="18.75" customHeight="1" spans="1:23">
      <c r="A73" s="60" t="s">
        <v>62</v>
      </c>
      <c r="B73" s="8" t="s">
        <v>270</v>
      </c>
      <c r="C73" s="9" t="s">
        <v>199</v>
      </c>
      <c r="D73" s="8" t="s">
        <v>90</v>
      </c>
      <c r="E73" s="8" t="s">
        <v>91</v>
      </c>
      <c r="F73" s="8" t="s">
        <v>200</v>
      </c>
      <c r="G73" s="8" t="s">
        <v>201</v>
      </c>
      <c r="H73" s="16">
        <v>32210</v>
      </c>
      <c r="I73" s="16">
        <v>32210</v>
      </c>
      <c r="J73" s="16"/>
      <c r="K73" s="16"/>
      <c r="L73" s="16">
        <v>32210</v>
      </c>
      <c r="M73" s="16"/>
      <c r="N73" s="16"/>
      <c r="O73" s="16"/>
      <c r="P73" s="22"/>
      <c r="Q73" s="16"/>
      <c r="R73" s="16"/>
      <c r="S73" s="16"/>
      <c r="T73" s="16"/>
      <c r="U73" s="16"/>
      <c r="V73" s="16"/>
      <c r="W73" s="16"/>
    </row>
    <row r="74" ht="18.75" customHeight="1" spans="1:23">
      <c r="A74" s="60" t="s">
        <v>62</v>
      </c>
      <c r="B74" s="8" t="s">
        <v>270</v>
      </c>
      <c r="C74" s="9" t="s">
        <v>199</v>
      </c>
      <c r="D74" s="8" t="s">
        <v>90</v>
      </c>
      <c r="E74" s="8" t="s">
        <v>91</v>
      </c>
      <c r="F74" s="8" t="s">
        <v>202</v>
      </c>
      <c r="G74" s="8" t="s">
        <v>203</v>
      </c>
      <c r="H74" s="16">
        <v>1500</v>
      </c>
      <c r="I74" s="16">
        <v>1500</v>
      </c>
      <c r="J74" s="16"/>
      <c r="K74" s="16"/>
      <c r="L74" s="16">
        <v>1500</v>
      </c>
      <c r="M74" s="16"/>
      <c r="N74" s="16"/>
      <c r="O74" s="16"/>
      <c r="P74" s="22"/>
      <c r="Q74" s="16"/>
      <c r="R74" s="16"/>
      <c r="S74" s="16"/>
      <c r="T74" s="16"/>
      <c r="U74" s="16"/>
      <c r="V74" s="16"/>
      <c r="W74" s="16"/>
    </row>
    <row r="75" ht="18.75" customHeight="1" spans="1:23">
      <c r="A75" s="60" t="s">
        <v>62</v>
      </c>
      <c r="B75" s="8" t="s">
        <v>270</v>
      </c>
      <c r="C75" s="9" t="s">
        <v>199</v>
      </c>
      <c r="D75" s="8" t="s">
        <v>90</v>
      </c>
      <c r="E75" s="8" t="s">
        <v>91</v>
      </c>
      <c r="F75" s="8" t="s">
        <v>237</v>
      </c>
      <c r="G75" s="8" t="s">
        <v>238</v>
      </c>
      <c r="H75" s="16">
        <v>3500</v>
      </c>
      <c r="I75" s="16">
        <v>3500</v>
      </c>
      <c r="J75" s="16"/>
      <c r="K75" s="16"/>
      <c r="L75" s="16">
        <v>3500</v>
      </c>
      <c r="M75" s="16"/>
      <c r="N75" s="16"/>
      <c r="O75" s="16"/>
      <c r="P75" s="22"/>
      <c r="Q75" s="16"/>
      <c r="R75" s="16"/>
      <c r="S75" s="16"/>
      <c r="T75" s="16"/>
      <c r="U75" s="16"/>
      <c r="V75" s="16"/>
      <c r="W75" s="16"/>
    </row>
    <row r="76" ht="18.75" customHeight="1" spans="1:23">
      <c r="A76" s="60" t="s">
        <v>62</v>
      </c>
      <c r="B76" s="8" t="s">
        <v>270</v>
      </c>
      <c r="C76" s="9" t="s">
        <v>199</v>
      </c>
      <c r="D76" s="8" t="s">
        <v>90</v>
      </c>
      <c r="E76" s="8" t="s">
        <v>91</v>
      </c>
      <c r="F76" s="8" t="s">
        <v>239</v>
      </c>
      <c r="G76" s="8" t="s">
        <v>240</v>
      </c>
      <c r="H76" s="16">
        <v>4000</v>
      </c>
      <c r="I76" s="16">
        <v>4000</v>
      </c>
      <c r="J76" s="16"/>
      <c r="K76" s="16"/>
      <c r="L76" s="16">
        <v>4000</v>
      </c>
      <c r="M76" s="16"/>
      <c r="N76" s="16"/>
      <c r="O76" s="16"/>
      <c r="P76" s="22"/>
      <c r="Q76" s="16"/>
      <c r="R76" s="16"/>
      <c r="S76" s="16"/>
      <c r="T76" s="16"/>
      <c r="U76" s="16"/>
      <c r="V76" s="16"/>
      <c r="W76" s="16"/>
    </row>
    <row r="77" ht="18.75" customHeight="1" spans="1:23">
      <c r="A77" s="60" t="s">
        <v>62</v>
      </c>
      <c r="B77" s="8" t="s">
        <v>270</v>
      </c>
      <c r="C77" s="9" t="s">
        <v>199</v>
      </c>
      <c r="D77" s="8" t="s">
        <v>90</v>
      </c>
      <c r="E77" s="8" t="s">
        <v>91</v>
      </c>
      <c r="F77" s="8" t="s">
        <v>206</v>
      </c>
      <c r="G77" s="8" t="s">
        <v>207</v>
      </c>
      <c r="H77" s="16">
        <v>9800</v>
      </c>
      <c r="I77" s="16">
        <v>9800</v>
      </c>
      <c r="J77" s="16"/>
      <c r="K77" s="16"/>
      <c r="L77" s="16">
        <v>9800</v>
      </c>
      <c r="M77" s="16"/>
      <c r="N77" s="16"/>
      <c r="O77" s="16"/>
      <c r="P77" s="22"/>
      <c r="Q77" s="16"/>
      <c r="R77" s="16"/>
      <c r="S77" s="16"/>
      <c r="T77" s="16"/>
      <c r="U77" s="16"/>
      <c r="V77" s="16"/>
      <c r="W77" s="16"/>
    </row>
    <row r="78" ht="18.75" customHeight="1" spans="1:23">
      <c r="A78" s="60" t="s">
        <v>62</v>
      </c>
      <c r="B78" s="8" t="s">
        <v>270</v>
      </c>
      <c r="C78" s="9" t="s">
        <v>199</v>
      </c>
      <c r="D78" s="8" t="s">
        <v>90</v>
      </c>
      <c r="E78" s="8" t="s">
        <v>91</v>
      </c>
      <c r="F78" s="8" t="s">
        <v>208</v>
      </c>
      <c r="G78" s="8" t="s">
        <v>209</v>
      </c>
      <c r="H78" s="16">
        <v>7790</v>
      </c>
      <c r="I78" s="16">
        <v>7790</v>
      </c>
      <c r="J78" s="16"/>
      <c r="K78" s="16"/>
      <c r="L78" s="16">
        <v>7790</v>
      </c>
      <c r="M78" s="16"/>
      <c r="N78" s="16"/>
      <c r="O78" s="16"/>
      <c r="P78" s="22"/>
      <c r="Q78" s="16"/>
      <c r="R78" s="16"/>
      <c r="S78" s="16"/>
      <c r="T78" s="16"/>
      <c r="U78" s="16"/>
      <c r="V78" s="16"/>
      <c r="W78" s="16"/>
    </row>
    <row r="79" ht="18.75" customHeight="1" spans="1:23">
      <c r="A79" s="60" t="s">
        <v>62</v>
      </c>
      <c r="B79" s="8" t="s">
        <v>271</v>
      </c>
      <c r="C79" s="9" t="s">
        <v>258</v>
      </c>
      <c r="D79" s="8" t="s">
        <v>90</v>
      </c>
      <c r="E79" s="8" t="s">
        <v>91</v>
      </c>
      <c r="F79" s="8" t="s">
        <v>249</v>
      </c>
      <c r="G79" s="8" t="s">
        <v>250</v>
      </c>
      <c r="H79" s="16">
        <v>703800</v>
      </c>
      <c r="I79" s="16">
        <v>703800</v>
      </c>
      <c r="J79" s="16"/>
      <c r="K79" s="16"/>
      <c r="L79" s="16">
        <v>703800</v>
      </c>
      <c r="M79" s="16"/>
      <c r="N79" s="16"/>
      <c r="O79" s="16"/>
      <c r="P79" s="22"/>
      <c r="Q79" s="16"/>
      <c r="R79" s="16"/>
      <c r="S79" s="16"/>
      <c r="T79" s="16"/>
      <c r="U79" s="16"/>
      <c r="V79" s="16"/>
      <c r="W79" s="16"/>
    </row>
    <row r="80" ht="18.75" customHeight="1" spans="1:23">
      <c r="A80" s="60" t="s">
        <v>62</v>
      </c>
      <c r="B80" s="8" t="s">
        <v>272</v>
      </c>
      <c r="C80" s="9" t="s">
        <v>213</v>
      </c>
      <c r="D80" s="8" t="s">
        <v>107</v>
      </c>
      <c r="E80" s="8" t="s">
        <v>108</v>
      </c>
      <c r="F80" s="8" t="s">
        <v>200</v>
      </c>
      <c r="G80" s="8" t="s">
        <v>201</v>
      </c>
      <c r="H80" s="16">
        <v>1500</v>
      </c>
      <c r="I80" s="16">
        <v>1500</v>
      </c>
      <c r="J80" s="16"/>
      <c r="K80" s="16"/>
      <c r="L80" s="16">
        <v>1500</v>
      </c>
      <c r="M80" s="16"/>
      <c r="N80" s="16"/>
      <c r="O80" s="16"/>
      <c r="P80" s="22"/>
      <c r="Q80" s="16"/>
      <c r="R80" s="16"/>
      <c r="S80" s="16"/>
      <c r="T80" s="16"/>
      <c r="U80" s="16"/>
      <c r="V80" s="16"/>
      <c r="W80" s="16"/>
    </row>
    <row r="81" ht="18.75" customHeight="1" spans="1:23">
      <c r="A81" s="60" t="s">
        <v>62</v>
      </c>
      <c r="B81" s="8" t="s">
        <v>273</v>
      </c>
      <c r="C81" s="9" t="s">
        <v>211</v>
      </c>
      <c r="D81" s="8" t="s">
        <v>90</v>
      </c>
      <c r="E81" s="8" t="s">
        <v>91</v>
      </c>
      <c r="F81" s="8" t="s">
        <v>187</v>
      </c>
      <c r="G81" s="8" t="s">
        <v>188</v>
      </c>
      <c r="H81" s="16">
        <v>168000</v>
      </c>
      <c r="I81" s="16">
        <v>168000</v>
      </c>
      <c r="J81" s="16"/>
      <c r="K81" s="16"/>
      <c r="L81" s="16">
        <v>168000</v>
      </c>
      <c r="M81" s="16"/>
      <c r="N81" s="16"/>
      <c r="O81" s="16"/>
      <c r="P81" s="22"/>
      <c r="Q81" s="16"/>
      <c r="R81" s="16"/>
      <c r="S81" s="16"/>
      <c r="T81" s="16"/>
      <c r="U81" s="16"/>
      <c r="V81" s="16"/>
      <c r="W81" s="16"/>
    </row>
    <row r="82" ht="18.75" customHeight="1" spans="1:23">
      <c r="A82" s="60" t="s">
        <v>62</v>
      </c>
      <c r="B82" s="8" t="s">
        <v>273</v>
      </c>
      <c r="C82" s="9" t="s">
        <v>211</v>
      </c>
      <c r="D82" s="8" t="s">
        <v>90</v>
      </c>
      <c r="E82" s="8" t="s">
        <v>91</v>
      </c>
      <c r="F82" s="8" t="s">
        <v>187</v>
      </c>
      <c r="G82" s="8" t="s">
        <v>188</v>
      </c>
      <c r="H82" s="16">
        <v>84000</v>
      </c>
      <c r="I82" s="16">
        <v>84000</v>
      </c>
      <c r="J82" s="16"/>
      <c r="K82" s="16"/>
      <c r="L82" s="16">
        <v>84000</v>
      </c>
      <c r="M82" s="16"/>
      <c r="N82" s="16"/>
      <c r="O82" s="16"/>
      <c r="P82" s="22"/>
      <c r="Q82" s="16"/>
      <c r="R82" s="16"/>
      <c r="S82" s="16"/>
      <c r="T82" s="16"/>
      <c r="U82" s="16"/>
      <c r="V82" s="16"/>
      <c r="W82" s="16"/>
    </row>
    <row r="83" ht="18.75" customHeight="1" spans="1:23">
      <c r="A83" s="60" t="s">
        <v>62</v>
      </c>
      <c r="B83" s="8" t="s">
        <v>274</v>
      </c>
      <c r="C83" s="9" t="s">
        <v>215</v>
      </c>
      <c r="D83" s="8" t="s">
        <v>90</v>
      </c>
      <c r="E83" s="8" t="s">
        <v>91</v>
      </c>
      <c r="F83" s="8" t="s">
        <v>216</v>
      </c>
      <c r="G83" s="8" t="s">
        <v>217</v>
      </c>
      <c r="H83" s="16">
        <v>10821.12</v>
      </c>
      <c r="I83" s="16">
        <v>10821.12</v>
      </c>
      <c r="J83" s="16"/>
      <c r="K83" s="16"/>
      <c r="L83" s="16">
        <v>10821.12</v>
      </c>
      <c r="M83" s="16"/>
      <c r="N83" s="16"/>
      <c r="O83" s="16"/>
      <c r="P83" s="22"/>
      <c r="Q83" s="16"/>
      <c r="R83" s="16"/>
      <c r="S83" s="16"/>
      <c r="T83" s="16"/>
      <c r="U83" s="16"/>
      <c r="V83" s="16"/>
      <c r="W83" s="16"/>
    </row>
    <row r="84" ht="18.75" customHeight="1" spans="1:23">
      <c r="A84" s="60" t="s">
        <v>62</v>
      </c>
      <c r="B84" s="8" t="s">
        <v>274</v>
      </c>
      <c r="C84" s="9" t="s">
        <v>215</v>
      </c>
      <c r="D84" s="8" t="s">
        <v>109</v>
      </c>
      <c r="E84" s="8" t="s">
        <v>110</v>
      </c>
      <c r="F84" s="8" t="s">
        <v>218</v>
      </c>
      <c r="G84" s="8" t="s">
        <v>219</v>
      </c>
      <c r="H84" s="16">
        <v>309172.8</v>
      </c>
      <c r="I84" s="16">
        <v>309172.8</v>
      </c>
      <c r="J84" s="16"/>
      <c r="K84" s="16"/>
      <c r="L84" s="16">
        <v>309172.8</v>
      </c>
      <c r="M84" s="16"/>
      <c r="N84" s="16"/>
      <c r="O84" s="16"/>
      <c r="P84" s="22"/>
      <c r="Q84" s="16"/>
      <c r="R84" s="16"/>
      <c r="S84" s="16"/>
      <c r="T84" s="16"/>
      <c r="U84" s="16"/>
      <c r="V84" s="16"/>
      <c r="W84" s="16"/>
    </row>
    <row r="85" ht="18.75" customHeight="1" spans="1:23">
      <c r="A85" s="60" t="s">
        <v>62</v>
      </c>
      <c r="B85" s="8" t="s">
        <v>274</v>
      </c>
      <c r="C85" s="9" t="s">
        <v>215</v>
      </c>
      <c r="D85" s="8" t="s">
        <v>121</v>
      </c>
      <c r="E85" s="8" t="s">
        <v>122</v>
      </c>
      <c r="F85" s="8" t="s">
        <v>191</v>
      </c>
      <c r="G85" s="8" t="s">
        <v>192</v>
      </c>
      <c r="H85" s="16">
        <v>123669.12</v>
      </c>
      <c r="I85" s="16">
        <v>123669.12</v>
      </c>
      <c r="J85" s="16"/>
      <c r="K85" s="16"/>
      <c r="L85" s="16">
        <v>123669.12</v>
      </c>
      <c r="M85" s="16"/>
      <c r="N85" s="16"/>
      <c r="O85" s="16"/>
      <c r="P85" s="22"/>
      <c r="Q85" s="16"/>
      <c r="R85" s="16"/>
      <c r="S85" s="16"/>
      <c r="T85" s="16"/>
      <c r="U85" s="16"/>
      <c r="V85" s="16"/>
      <c r="W85" s="16"/>
    </row>
    <row r="86" ht="18.75" customHeight="1" spans="1:23">
      <c r="A86" s="60" t="s">
        <v>62</v>
      </c>
      <c r="B86" s="8" t="s">
        <v>274</v>
      </c>
      <c r="C86" s="9" t="s">
        <v>215</v>
      </c>
      <c r="D86" s="8" t="s">
        <v>123</v>
      </c>
      <c r="E86" s="8" t="s">
        <v>124</v>
      </c>
      <c r="F86" s="8" t="s">
        <v>220</v>
      </c>
      <c r="G86" s="8" t="s">
        <v>221</v>
      </c>
      <c r="H86" s="16">
        <v>76775.64</v>
      </c>
      <c r="I86" s="16">
        <v>76775.64</v>
      </c>
      <c r="J86" s="16"/>
      <c r="K86" s="16"/>
      <c r="L86" s="16">
        <v>76775.64</v>
      </c>
      <c r="M86" s="16"/>
      <c r="N86" s="16"/>
      <c r="O86" s="16"/>
      <c r="P86" s="22"/>
      <c r="Q86" s="16"/>
      <c r="R86" s="16"/>
      <c r="S86" s="16"/>
      <c r="T86" s="16"/>
      <c r="U86" s="16"/>
      <c r="V86" s="16"/>
      <c r="W86" s="16"/>
    </row>
    <row r="87" ht="18.75" customHeight="1" spans="1:23">
      <c r="A87" s="60" t="s">
        <v>62</v>
      </c>
      <c r="B87" s="8" t="s">
        <v>274</v>
      </c>
      <c r="C87" s="9" t="s">
        <v>215</v>
      </c>
      <c r="D87" s="8" t="s">
        <v>125</v>
      </c>
      <c r="E87" s="8" t="s">
        <v>126</v>
      </c>
      <c r="F87" s="8" t="s">
        <v>216</v>
      </c>
      <c r="G87" s="8" t="s">
        <v>217</v>
      </c>
      <c r="H87" s="16">
        <v>6183.48</v>
      </c>
      <c r="I87" s="16">
        <v>6183.48</v>
      </c>
      <c r="J87" s="16"/>
      <c r="K87" s="16"/>
      <c r="L87" s="16">
        <v>6183.48</v>
      </c>
      <c r="M87" s="16"/>
      <c r="N87" s="16"/>
      <c r="O87" s="16"/>
      <c r="P87" s="22"/>
      <c r="Q87" s="16"/>
      <c r="R87" s="16"/>
      <c r="S87" s="16"/>
      <c r="T87" s="16"/>
      <c r="U87" s="16"/>
      <c r="V87" s="16"/>
      <c r="W87" s="16"/>
    </row>
    <row r="88" ht="18.75" customHeight="1" spans="1:23">
      <c r="A88" s="11" t="s">
        <v>33</v>
      </c>
      <c r="B88" s="11"/>
      <c r="C88" s="11"/>
      <c r="D88" s="11"/>
      <c r="E88" s="11"/>
      <c r="F88" s="11"/>
      <c r="G88" s="11"/>
      <c r="H88" s="16">
        <v>13186743.16</v>
      </c>
      <c r="I88" s="16">
        <v>13186743.16</v>
      </c>
      <c r="J88" s="16"/>
      <c r="K88" s="16"/>
      <c r="L88" s="16">
        <v>13186743.16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</row>
  </sheetData>
  <mergeCells count="30">
    <mergeCell ref="A2:W2"/>
    <mergeCell ref="A3:G3"/>
    <mergeCell ref="I4:W4"/>
    <mergeCell ref="I5:M5"/>
    <mergeCell ref="N5:P5"/>
    <mergeCell ref="R5:W5"/>
    <mergeCell ref="A88:G88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5"/>
  <sheetViews>
    <sheetView showZeros="0" topLeftCell="A24" workbookViewId="0">
      <selection activeCell="D38" sqref="D38"/>
    </sheetView>
  </sheetViews>
  <sheetFormatPr defaultColWidth="8.85" defaultRowHeight="15" customHeight="1"/>
  <cols>
    <col min="1" max="1" width="19" customWidth="1"/>
    <col min="2" max="2" width="28.575" customWidth="1"/>
    <col min="3" max="3" width="57.375" customWidth="1"/>
    <col min="4" max="4" width="34.625" customWidth="1"/>
    <col min="5" max="5" width="20.625" customWidth="1"/>
    <col min="6" max="6" width="28.575" customWidth="1"/>
    <col min="7" max="7" width="20.125" customWidth="1"/>
    <col min="8" max="8" width="26.2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275</v>
      </c>
    </row>
    <row r="2" ht="45" customHeight="1" spans="1:23">
      <c r="A2" s="3" t="s">
        <v>276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8.75" customHeight="1" spans="1:23">
      <c r="A3" s="4" t="str">
        <f>"单位名称："&amp;"新平彝族傣族自治县文化和旅游局"</f>
        <v>单位名称：新平彝族傣族自治县文化和旅游局</v>
      </c>
      <c r="B3" s="4"/>
      <c r="C3" s="4"/>
      <c r="D3" s="4"/>
      <c r="E3" s="4"/>
      <c r="F3" s="4"/>
      <c r="G3" s="4"/>
      <c r="H3" s="4"/>
      <c r="I3" s="57"/>
      <c r="J3" s="57"/>
      <c r="K3" s="57"/>
      <c r="L3" s="57"/>
      <c r="M3" s="57"/>
      <c r="N3" s="5"/>
      <c r="O3" s="5"/>
      <c r="P3" s="5"/>
      <c r="Q3" s="5"/>
      <c r="R3" s="5"/>
      <c r="S3" s="5"/>
      <c r="T3" s="5"/>
      <c r="U3" s="5"/>
      <c r="V3" s="5"/>
      <c r="W3" s="5" t="s">
        <v>30</v>
      </c>
    </row>
    <row r="4" ht="18.75" customHeight="1" spans="1:23">
      <c r="A4" s="12" t="s">
        <v>277</v>
      </c>
      <c r="B4" s="12" t="s">
        <v>166</v>
      </c>
      <c r="C4" s="12" t="s">
        <v>167</v>
      </c>
      <c r="D4" s="12" t="s">
        <v>278</v>
      </c>
      <c r="E4" s="12" t="s">
        <v>168</v>
      </c>
      <c r="F4" s="12" t="s">
        <v>169</v>
      </c>
      <c r="G4" s="12" t="s">
        <v>279</v>
      </c>
      <c r="H4" s="12" t="s">
        <v>171</v>
      </c>
      <c r="I4" s="47" t="s">
        <v>33</v>
      </c>
      <c r="J4" s="47" t="s">
        <v>280</v>
      </c>
      <c r="K4" s="12"/>
      <c r="L4" s="12"/>
      <c r="M4" s="12"/>
      <c r="N4" s="12" t="s">
        <v>173</v>
      </c>
      <c r="O4" s="12"/>
      <c r="P4" s="12"/>
      <c r="Q4" s="12" t="s">
        <v>39</v>
      </c>
      <c r="R4" s="12" t="s">
        <v>68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7" t="s">
        <v>174</v>
      </c>
      <c r="J5" s="47" t="s">
        <v>36</v>
      </c>
      <c r="K5" s="12"/>
      <c r="L5" s="12" t="s">
        <v>37</v>
      </c>
      <c r="M5" s="12" t="s">
        <v>38</v>
      </c>
      <c r="N5" s="12" t="s">
        <v>36</v>
      </c>
      <c r="O5" s="12" t="s">
        <v>37</v>
      </c>
      <c r="P5" s="12" t="s">
        <v>38</v>
      </c>
      <c r="Q5" s="12" t="s">
        <v>39</v>
      </c>
      <c r="R5" s="12" t="s">
        <v>35</v>
      </c>
      <c r="S5" s="12" t="s">
        <v>42</v>
      </c>
      <c r="T5" s="12" t="s">
        <v>43</v>
      </c>
      <c r="U5" s="12" t="s">
        <v>44</v>
      </c>
      <c r="V5" s="12" t="s">
        <v>45</v>
      </c>
      <c r="W5" s="12" t="s">
        <v>46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7"/>
      <c r="J6" s="47" t="s">
        <v>36</v>
      </c>
      <c r="K6" s="12"/>
      <c r="L6" s="12" t="s">
        <v>37</v>
      </c>
      <c r="M6" s="12" t="s">
        <v>38</v>
      </c>
      <c r="N6" s="12" t="s">
        <v>36</v>
      </c>
      <c r="O6" s="12" t="s">
        <v>37</v>
      </c>
      <c r="P6" s="12" t="s">
        <v>38</v>
      </c>
      <c r="Q6" s="12"/>
      <c r="R6" s="12" t="s">
        <v>35</v>
      </c>
      <c r="S6" s="12" t="s">
        <v>42</v>
      </c>
      <c r="T6" s="12" t="s">
        <v>43</v>
      </c>
      <c r="U6" s="12" t="s">
        <v>44</v>
      </c>
      <c r="V6" s="12" t="s">
        <v>45</v>
      </c>
      <c r="W6" s="12" t="s">
        <v>46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7"/>
      <c r="J7" s="47" t="s">
        <v>35</v>
      </c>
      <c r="K7" s="12" t="s">
        <v>281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47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282</v>
      </c>
      <c r="D9" s="8"/>
      <c r="E9" s="8"/>
      <c r="F9" s="8"/>
      <c r="G9" s="8"/>
      <c r="H9" s="8"/>
      <c r="I9" s="10">
        <v>212000</v>
      </c>
      <c r="J9" s="10">
        <v>212000</v>
      </c>
      <c r="K9" s="10">
        <v>212000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283</v>
      </c>
      <c r="B10" s="8" t="s">
        <v>284</v>
      </c>
      <c r="C10" s="9" t="s">
        <v>282</v>
      </c>
      <c r="D10" s="8" t="s">
        <v>57</v>
      </c>
      <c r="E10" s="8" t="s">
        <v>88</v>
      </c>
      <c r="F10" s="8" t="s">
        <v>89</v>
      </c>
      <c r="G10" s="8" t="s">
        <v>285</v>
      </c>
      <c r="H10" s="8" t="s">
        <v>286</v>
      </c>
      <c r="I10" s="10">
        <v>212000</v>
      </c>
      <c r="J10" s="10">
        <v>212000</v>
      </c>
      <c r="K10" s="10">
        <v>212000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22"/>
      <c r="B11" s="22"/>
      <c r="C11" s="9" t="s">
        <v>287</v>
      </c>
      <c r="D11" s="22"/>
      <c r="E11" s="22"/>
      <c r="F11" s="22"/>
      <c r="G11" s="22"/>
      <c r="H11" s="22"/>
      <c r="I11" s="10">
        <v>18120</v>
      </c>
      <c r="J11" s="10">
        <v>18120</v>
      </c>
      <c r="K11" s="10">
        <v>18120</v>
      </c>
      <c r="L11" s="10"/>
      <c r="M11" s="10"/>
      <c r="N11" s="10"/>
      <c r="O11" s="10"/>
      <c r="P11" s="22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288</v>
      </c>
      <c r="B12" s="8" t="s">
        <v>289</v>
      </c>
      <c r="C12" s="9" t="s">
        <v>287</v>
      </c>
      <c r="D12" s="8" t="s">
        <v>57</v>
      </c>
      <c r="E12" s="8" t="s">
        <v>83</v>
      </c>
      <c r="F12" s="8" t="s">
        <v>82</v>
      </c>
      <c r="G12" s="8" t="s">
        <v>200</v>
      </c>
      <c r="H12" s="8" t="s">
        <v>201</v>
      </c>
      <c r="I12" s="10">
        <v>15000</v>
      </c>
      <c r="J12" s="10">
        <v>15000</v>
      </c>
      <c r="K12" s="10">
        <v>15000</v>
      </c>
      <c r="L12" s="10"/>
      <c r="M12" s="10"/>
      <c r="N12" s="10"/>
      <c r="O12" s="10"/>
      <c r="P12" s="22"/>
      <c r="Q12" s="10"/>
      <c r="R12" s="10"/>
      <c r="S12" s="10"/>
      <c r="T12" s="10"/>
      <c r="U12" s="10"/>
      <c r="V12" s="10"/>
      <c r="W12" s="10"/>
    </row>
    <row r="13" ht="18.75" customHeight="1" spans="1:23">
      <c r="A13" s="8" t="s">
        <v>288</v>
      </c>
      <c r="B13" s="8" t="s">
        <v>289</v>
      </c>
      <c r="C13" s="9" t="s">
        <v>287</v>
      </c>
      <c r="D13" s="8" t="s">
        <v>57</v>
      </c>
      <c r="E13" s="8" t="s">
        <v>83</v>
      </c>
      <c r="F13" s="8" t="s">
        <v>82</v>
      </c>
      <c r="G13" s="8" t="s">
        <v>290</v>
      </c>
      <c r="H13" s="8" t="s">
        <v>265</v>
      </c>
      <c r="I13" s="10">
        <v>3120</v>
      </c>
      <c r="J13" s="10">
        <v>3120</v>
      </c>
      <c r="K13" s="10">
        <v>3120</v>
      </c>
      <c r="L13" s="10"/>
      <c r="M13" s="10"/>
      <c r="N13" s="10"/>
      <c r="O13" s="10"/>
      <c r="P13" s="22"/>
      <c r="Q13" s="10"/>
      <c r="R13" s="10"/>
      <c r="S13" s="10"/>
      <c r="T13" s="10"/>
      <c r="U13" s="10"/>
      <c r="V13" s="10"/>
      <c r="W13" s="10"/>
    </row>
    <row r="14" ht="18.75" customHeight="1" spans="1:23">
      <c r="A14" s="22"/>
      <c r="B14" s="22"/>
      <c r="C14" s="9" t="s">
        <v>291</v>
      </c>
      <c r="D14" s="22"/>
      <c r="E14" s="22"/>
      <c r="F14" s="22"/>
      <c r="G14" s="22"/>
      <c r="H14" s="22"/>
      <c r="I14" s="10">
        <v>43128</v>
      </c>
      <c r="J14" s="10">
        <v>43128</v>
      </c>
      <c r="K14" s="10">
        <v>43128</v>
      </c>
      <c r="L14" s="10"/>
      <c r="M14" s="10"/>
      <c r="N14" s="10"/>
      <c r="O14" s="10"/>
      <c r="P14" s="22"/>
      <c r="Q14" s="10"/>
      <c r="R14" s="10"/>
      <c r="S14" s="10"/>
      <c r="T14" s="10"/>
      <c r="U14" s="10"/>
      <c r="V14" s="10"/>
      <c r="W14" s="10"/>
    </row>
    <row r="15" ht="18.75" customHeight="1" spans="1:23">
      <c r="A15" s="8" t="s">
        <v>288</v>
      </c>
      <c r="B15" s="8" t="s">
        <v>292</v>
      </c>
      <c r="C15" s="9" t="s">
        <v>291</v>
      </c>
      <c r="D15" s="8" t="s">
        <v>57</v>
      </c>
      <c r="E15" s="8" t="s">
        <v>113</v>
      </c>
      <c r="F15" s="8" t="s">
        <v>114</v>
      </c>
      <c r="G15" s="8" t="s">
        <v>290</v>
      </c>
      <c r="H15" s="8" t="s">
        <v>265</v>
      </c>
      <c r="I15" s="10">
        <v>396</v>
      </c>
      <c r="J15" s="10">
        <v>396</v>
      </c>
      <c r="K15" s="10">
        <v>396</v>
      </c>
      <c r="L15" s="10"/>
      <c r="M15" s="10"/>
      <c r="N15" s="10"/>
      <c r="O15" s="10"/>
      <c r="P15" s="22"/>
      <c r="Q15" s="10"/>
      <c r="R15" s="10"/>
      <c r="S15" s="10"/>
      <c r="T15" s="10"/>
      <c r="U15" s="10"/>
      <c r="V15" s="10"/>
      <c r="W15" s="10"/>
    </row>
    <row r="16" ht="18.75" customHeight="1" spans="1:23">
      <c r="A16" s="8" t="s">
        <v>288</v>
      </c>
      <c r="B16" s="8" t="s">
        <v>292</v>
      </c>
      <c r="C16" s="9" t="s">
        <v>291</v>
      </c>
      <c r="D16" s="8" t="s">
        <v>57</v>
      </c>
      <c r="E16" s="8" t="s">
        <v>113</v>
      </c>
      <c r="F16" s="8" t="s">
        <v>114</v>
      </c>
      <c r="G16" s="8" t="s">
        <v>290</v>
      </c>
      <c r="H16" s="8" t="s">
        <v>265</v>
      </c>
      <c r="I16" s="10">
        <v>42732</v>
      </c>
      <c r="J16" s="10">
        <v>42732</v>
      </c>
      <c r="K16" s="10">
        <v>42732</v>
      </c>
      <c r="L16" s="10"/>
      <c r="M16" s="10"/>
      <c r="N16" s="10"/>
      <c r="O16" s="10"/>
      <c r="P16" s="22"/>
      <c r="Q16" s="10"/>
      <c r="R16" s="10"/>
      <c r="S16" s="10"/>
      <c r="T16" s="10"/>
      <c r="U16" s="10"/>
      <c r="V16" s="10"/>
      <c r="W16" s="10"/>
    </row>
    <row r="17" ht="18.75" customHeight="1" spans="1:23">
      <c r="A17" s="22"/>
      <c r="B17" s="22"/>
      <c r="C17" s="9" t="s">
        <v>293</v>
      </c>
      <c r="D17" s="22"/>
      <c r="E17" s="22"/>
      <c r="F17" s="22"/>
      <c r="G17" s="22"/>
      <c r="H17" s="22"/>
      <c r="I17" s="10">
        <v>100000</v>
      </c>
      <c r="J17" s="10">
        <v>100000</v>
      </c>
      <c r="K17" s="10">
        <v>100000</v>
      </c>
      <c r="L17" s="10"/>
      <c r="M17" s="10"/>
      <c r="N17" s="10"/>
      <c r="O17" s="10"/>
      <c r="P17" s="22"/>
      <c r="Q17" s="10"/>
      <c r="R17" s="10"/>
      <c r="S17" s="10"/>
      <c r="T17" s="10"/>
      <c r="U17" s="10"/>
      <c r="V17" s="10"/>
      <c r="W17" s="10"/>
    </row>
    <row r="18" ht="18.75" customHeight="1" spans="1:23">
      <c r="A18" s="8" t="s">
        <v>294</v>
      </c>
      <c r="B18" s="8" t="s">
        <v>295</v>
      </c>
      <c r="C18" s="9" t="s">
        <v>293</v>
      </c>
      <c r="D18" s="8" t="s">
        <v>57</v>
      </c>
      <c r="E18" s="8" t="s">
        <v>99</v>
      </c>
      <c r="F18" s="8" t="s">
        <v>100</v>
      </c>
      <c r="G18" s="8" t="s">
        <v>296</v>
      </c>
      <c r="H18" s="8" t="s">
        <v>297</v>
      </c>
      <c r="I18" s="10">
        <v>10000</v>
      </c>
      <c r="J18" s="10">
        <v>10000</v>
      </c>
      <c r="K18" s="10">
        <v>10000</v>
      </c>
      <c r="L18" s="10"/>
      <c r="M18" s="10"/>
      <c r="N18" s="10"/>
      <c r="O18" s="10"/>
      <c r="P18" s="22"/>
      <c r="Q18" s="10"/>
      <c r="R18" s="10"/>
      <c r="S18" s="10"/>
      <c r="T18" s="10"/>
      <c r="U18" s="10"/>
      <c r="V18" s="10"/>
      <c r="W18" s="10"/>
    </row>
    <row r="19" ht="18.75" customHeight="1" spans="1:23">
      <c r="A19" s="8" t="s">
        <v>294</v>
      </c>
      <c r="B19" s="8" t="s">
        <v>295</v>
      </c>
      <c r="C19" s="9" t="s">
        <v>293</v>
      </c>
      <c r="D19" s="8" t="s">
        <v>57</v>
      </c>
      <c r="E19" s="8" t="s">
        <v>99</v>
      </c>
      <c r="F19" s="8" t="s">
        <v>100</v>
      </c>
      <c r="G19" s="8" t="s">
        <v>239</v>
      </c>
      <c r="H19" s="8" t="s">
        <v>240</v>
      </c>
      <c r="I19" s="10">
        <v>20000</v>
      </c>
      <c r="J19" s="10">
        <v>20000</v>
      </c>
      <c r="K19" s="10">
        <v>20000</v>
      </c>
      <c r="L19" s="10"/>
      <c r="M19" s="10"/>
      <c r="N19" s="10"/>
      <c r="O19" s="10"/>
      <c r="P19" s="22"/>
      <c r="Q19" s="10"/>
      <c r="R19" s="10"/>
      <c r="S19" s="10"/>
      <c r="T19" s="10"/>
      <c r="U19" s="10"/>
      <c r="V19" s="10"/>
      <c r="W19" s="10"/>
    </row>
    <row r="20" ht="18.75" customHeight="1" spans="1:23">
      <c r="A20" s="8" t="s">
        <v>294</v>
      </c>
      <c r="B20" s="8" t="s">
        <v>295</v>
      </c>
      <c r="C20" s="9" t="s">
        <v>293</v>
      </c>
      <c r="D20" s="8" t="s">
        <v>57</v>
      </c>
      <c r="E20" s="8" t="s">
        <v>99</v>
      </c>
      <c r="F20" s="8" t="s">
        <v>100</v>
      </c>
      <c r="G20" s="8" t="s">
        <v>246</v>
      </c>
      <c r="H20" s="8" t="s">
        <v>160</v>
      </c>
      <c r="I20" s="10">
        <v>5000</v>
      </c>
      <c r="J20" s="10">
        <v>5000</v>
      </c>
      <c r="K20" s="10">
        <v>5000</v>
      </c>
      <c r="L20" s="10"/>
      <c r="M20" s="10"/>
      <c r="N20" s="10"/>
      <c r="O20" s="10"/>
      <c r="P20" s="22"/>
      <c r="Q20" s="10"/>
      <c r="R20" s="10"/>
      <c r="S20" s="10"/>
      <c r="T20" s="10"/>
      <c r="U20" s="10"/>
      <c r="V20" s="10"/>
      <c r="W20" s="10"/>
    </row>
    <row r="21" ht="18.75" customHeight="1" spans="1:23">
      <c r="A21" s="8" t="s">
        <v>294</v>
      </c>
      <c r="B21" s="8" t="s">
        <v>295</v>
      </c>
      <c r="C21" s="9" t="s">
        <v>293</v>
      </c>
      <c r="D21" s="8" t="s">
        <v>57</v>
      </c>
      <c r="E21" s="8" t="s">
        <v>99</v>
      </c>
      <c r="F21" s="8" t="s">
        <v>100</v>
      </c>
      <c r="G21" s="8" t="s">
        <v>298</v>
      </c>
      <c r="H21" s="8" t="s">
        <v>299</v>
      </c>
      <c r="I21" s="10">
        <v>15000</v>
      </c>
      <c r="J21" s="10">
        <v>15000</v>
      </c>
      <c r="K21" s="10">
        <v>15000</v>
      </c>
      <c r="L21" s="10"/>
      <c r="M21" s="10"/>
      <c r="N21" s="10"/>
      <c r="O21" s="10"/>
      <c r="P21" s="22"/>
      <c r="Q21" s="10"/>
      <c r="R21" s="10"/>
      <c r="S21" s="10"/>
      <c r="T21" s="10"/>
      <c r="U21" s="10"/>
      <c r="V21" s="10"/>
      <c r="W21" s="10"/>
    </row>
    <row r="22" ht="18.75" customHeight="1" spans="1:23">
      <c r="A22" s="8" t="s">
        <v>294</v>
      </c>
      <c r="B22" s="8" t="s">
        <v>295</v>
      </c>
      <c r="C22" s="9" t="s">
        <v>293</v>
      </c>
      <c r="D22" s="8" t="s">
        <v>57</v>
      </c>
      <c r="E22" s="8" t="s">
        <v>99</v>
      </c>
      <c r="F22" s="8" t="s">
        <v>100</v>
      </c>
      <c r="G22" s="8" t="s">
        <v>300</v>
      </c>
      <c r="H22" s="8" t="s">
        <v>301</v>
      </c>
      <c r="I22" s="10">
        <v>40000</v>
      </c>
      <c r="J22" s="10">
        <v>40000</v>
      </c>
      <c r="K22" s="10">
        <v>40000</v>
      </c>
      <c r="L22" s="10"/>
      <c r="M22" s="10"/>
      <c r="N22" s="10"/>
      <c r="O22" s="10"/>
      <c r="P22" s="22"/>
      <c r="Q22" s="10"/>
      <c r="R22" s="10"/>
      <c r="S22" s="10"/>
      <c r="T22" s="10"/>
      <c r="U22" s="10"/>
      <c r="V22" s="10"/>
      <c r="W22" s="10"/>
    </row>
    <row r="23" ht="18.75" customHeight="1" spans="1:23">
      <c r="A23" s="8" t="s">
        <v>294</v>
      </c>
      <c r="B23" s="8" t="s">
        <v>295</v>
      </c>
      <c r="C23" s="9" t="s">
        <v>293</v>
      </c>
      <c r="D23" s="8" t="s">
        <v>57</v>
      </c>
      <c r="E23" s="8" t="s">
        <v>99</v>
      </c>
      <c r="F23" s="8" t="s">
        <v>100</v>
      </c>
      <c r="G23" s="8" t="s">
        <v>229</v>
      </c>
      <c r="H23" s="8" t="s">
        <v>230</v>
      </c>
      <c r="I23" s="10">
        <v>10000</v>
      </c>
      <c r="J23" s="10">
        <v>10000</v>
      </c>
      <c r="K23" s="10">
        <v>10000</v>
      </c>
      <c r="L23" s="10"/>
      <c r="M23" s="10"/>
      <c r="N23" s="10"/>
      <c r="O23" s="10"/>
      <c r="P23" s="22"/>
      <c r="Q23" s="10"/>
      <c r="R23" s="10"/>
      <c r="S23" s="10"/>
      <c r="T23" s="10"/>
      <c r="U23" s="10"/>
      <c r="V23" s="10"/>
      <c r="W23" s="10"/>
    </row>
    <row r="24" ht="18.75" customHeight="1" spans="1:23">
      <c r="A24" s="22"/>
      <c r="B24" s="22"/>
      <c r="C24" s="9" t="s">
        <v>302</v>
      </c>
      <c r="D24" s="22"/>
      <c r="E24" s="22"/>
      <c r="F24" s="22"/>
      <c r="G24" s="22"/>
      <c r="H24" s="22"/>
      <c r="I24" s="10">
        <v>7200</v>
      </c>
      <c r="J24" s="10">
        <v>7200</v>
      </c>
      <c r="K24" s="10">
        <v>7200</v>
      </c>
      <c r="L24" s="10"/>
      <c r="M24" s="10"/>
      <c r="N24" s="10"/>
      <c r="O24" s="10"/>
      <c r="P24" s="22"/>
      <c r="Q24" s="10"/>
      <c r="R24" s="10"/>
      <c r="S24" s="10"/>
      <c r="T24" s="10"/>
      <c r="U24" s="10"/>
      <c r="V24" s="10"/>
      <c r="W24" s="10"/>
    </row>
    <row r="25" ht="18.75" customHeight="1" spans="1:23">
      <c r="A25" s="8" t="s">
        <v>288</v>
      </c>
      <c r="B25" s="8" t="s">
        <v>303</v>
      </c>
      <c r="C25" s="9" t="s">
        <v>302</v>
      </c>
      <c r="D25" s="8" t="s">
        <v>57</v>
      </c>
      <c r="E25" s="8" t="s">
        <v>92</v>
      </c>
      <c r="F25" s="8" t="s">
        <v>93</v>
      </c>
      <c r="G25" s="8" t="s">
        <v>204</v>
      </c>
      <c r="H25" s="8" t="s">
        <v>205</v>
      </c>
      <c r="I25" s="10">
        <v>490</v>
      </c>
      <c r="J25" s="10">
        <v>490</v>
      </c>
      <c r="K25" s="10">
        <v>490</v>
      </c>
      <c r="L25" s="10"/>
      <c r="M25" s="10"/>
      <c r="N25" s="10"/>
      <c r="O25" s="10"/>
      <c r="P25" s="22"/>
      <c r="Q25" s="10"/>
      <c r="R25" s="10"/>
      <c r="S25" s="10"/>
      <c r="T25" s="10"/>
      <c r="U25" s="10"/>
      <c r="V25" s="10"/>
      <c r="W25" s="10"/>
    </row>
    <row r="26" ht="18.75" customHeight="1" spans="1:23">
      <c r="A26" s="8" t="s">
        <v>288</v>
      </c>
      <c r="B26" s="8" t="s">
        <v>303</v>
      </c>
      <c r="C26" s="9" t="s">
        <v>302</v>
      </c>
      <c r="D26" s="8" t="s">
        <v>57</v>
      </c>
      <c r="E26" s="8" t="s">
        <v>92</v>
      </c>
      <c r="F26" s="8" t="s">
        <v>93</v>
      </c>
      <c r="G26" s="8" t="s">
        <v>239</v>
      </c>
      <c r="H26" s="8" t="s">
        <v>240</v>
      </c>
      <c r="I26" s="10">
        <v>6710</v>
      </c>
      <c r="J26" s="10">
        <v>6710</v>
      </c>
      <c r="K26" s="10">
        <v>6710</v>
      </c>
      <c r="L26" s="10"/>
      <c r="M26" s="10"/>
      <c r="N26" s="10"/>
      <c r="O26" s="10"/>
      <c r="P26" s="22"/>
      <c r="Q26" s="10"/>
      <c r="R26" s="10"/>
      <c r="S26" s="10"/>
      <c r="T26" s="10"/>
      <c r="U26" s="10"/>
      <c r="V26" s="10"/>
      <c r="W26" s="10"/>
    </row>
    <row r="27" ht="18.75" customHeight="1" spans="1:23">
      <c r="A27" s="22"/>
      <c r="B27" s="22"/>
      <c r="C27" s="9" t="s">
        <v>304</v>
      </c>
      <c r="D27" s="22"/>
      <c r="E27" s="22"/>
      <c r="F27" s="22"/>
      <c r="G27" s="22"/>
      <c r="H27" s="22"/>
      <c r="I27" s="10">
        <v>7200</v>
      </c>
      <c r="J27" s="10">
        <v>7200</v>
      </c>
      <c r="K27" s="10">
        <v>7200</v>
      </c>
      <c r="L27" s="10"/>
      <c r="M27" s="10"/>
      <c r="N27" s="10"/>
      <c r="O27" s="10"/>
      <c r="P27" s="22"/>
      <c r="Q27" s="10"/>
      <c r="R27" s="10"/>
      <c r="S27" s="10"/>
      <c r="T27" s="10"/>
      <c r="U27" s="10"/>
      <c r="V27" s="10"/>
      <c r="W27" s="10"/>
    </row>
    <row r="28" ht="18.75" customHeight="1" spans="1:23">
      <c r="A28" s="8" t="s">
        <v>288</v>
      </c>
      <c r="B28" s="8" t="s">
        <v>305</v>
      </c>
      <c r="C28" s="9" t="s">
        <v>304</v>
      </c>
      <c r="D28" s="8" t="s">
        <v>57</v>
      </c>
      <c r="E28" s="8" t="s">
        <v>92</v>
      </c>
      <c r="F28" s="8" t="s">
        <v>93</v>
      </c>
      <c r="G28" s="8" t="s">
        <v>200</v>
      </c>
      <c r="H28" s="8" t="s">
        <v>201</v>
      </c>
      <c r="I28" s="10">
        <v>2200</v>
      </c>
      <c r="J28" s="10">
        <v>2200</v>
      </c>
      <c r="K28" s="10">
        <v>2200</v>
      </c>
      <c r="L28" s="10"/>
      <c r="M28" s="10"/>
      <c r="N28" s="10"/>
      <c r="O28" s="10"/>
      <c r="P28" s="22"/>
      <c r="Q28" s="10"/>
      <c r="R28" s="10"/>
      <c r="S28" s="10"/>
      <c r="T28" s="10"/>
      <c r="U28" s="10"/>
      <c r="V28" s="10"/>
      <c r="W28" s="10"/>
    </row>
    <row r="29" ht="18.75" customHeight="1" spans="1:23">
      <c r="A29" s="8" t="s">
        <v>288</v>
      </c>
      <c r="B29" s="8" t="s">
        <v>305</v>
      </c>
      <c r="C29" s="9" t="s">
        <v>304</v>
      </c>
      <c r="D29" s="8" t="s">
        <v>57</v>
      </c>
      <c r="E29" s="8" t="s">
        <v>92</v>
      </c>
      <c r="F29" s="8" t="s">
        <v>93</v>
      </c>
      <c r="G29" s="8" t="s">
        <v>202</v>
      </c>
      <c r="H29" s="8" t="s">
        <v>203</v>
      </c>
      <c r="I29" s="10">
        <v>2400</v>
      </c>
      <c r="J29" s="10">
        <v>2400</v>
      </c>
      <c r="K29" s="10">
        <v>2400</v>
      </c>
      <c r="L29" s="10"/>
      <c r="M29" s="10"/>
      <c r="N29" s="10"/>
      <c r="O29" s="10"/>
      <c r="P29" s="22"/>
      <c r="Q29" s="10"/>
      <c r="R29" s="10"/>
      <c r="S29" s="10"/>
      <c r="T29" s="10"/>
      <c r="U29" s="10"/>
      <c r="V29" s="10"/>
      <c r="W29" s="10"/>
    </row>
    <row r="30" ht="18.75" customHeight="1" spans="1:23">
      <c r="A30" s="8" t="s">
        <v>288</v>
      </c>
      <c r="B30" s="8" t="s">
        <v>305</v>
      </c>
      <c r="C30" s="9" t="s">
        <v>304</v>
      </c>
      <c r="D30" s="8" t="s">
        <v>57</v>
      </c>
      <c r="E30" s="8" t="s">
        <v>92</v>
      </c>
      <c r="F30" s="8" t="s">
        <v>93</v>
      </c>
      <c r="G30" s="8" t="s">
        <v>237</v>
      </c>
      <c r="H30" s="8" t="s">
        <v>238</v>
      </c>
      <c r="I30" s="10">
        <v>2600</v>
      </c>
      <c r="J30" s="10">
        <v>2600</v>
      </c>
      <c r="K30" s="10">
        <v>2600</v>
      </c>
      <c r="L30" s="10"/>
      <c r="M30" s="10"/>
      <c r="N30" s="10"/>
      <c r="O30" s="10"/>
      <c r="P30" s="22"/>
      <c r="Q30" s="10"/>
      <c r="R30" s="10"/>
      <c r="S30" s="10"/>
      <c r="T30" s="10"/>
      <c r="U30" s="10"/>
      <c r="V30" s="10"/>
      <c r="W30" s="10"/>
    </row>
    <row r="31" ht="18.75" customHeight="1" spans="1:23">
      <c r="A31" s="22"/>
      <c r="B31" s="22"/>
      <c r="C31" s="9" t="s">
        <v>291</v>
      </c>
      <c r="D31" s="22"/>
      <c r="E31" s="22"/>
      <c r="F31" s="22"/>
      <c r="G31" s="22"/>
      <c r="H31" s="22"/>
      <c r="I31" s="10">
        <v>11526</v>
      </c>
      <c r="J31" s="10">
        <v>11526</v>
      </c>
      <c r="K31" s="10">
        <v>11526</v>
      </c>
      <c r="L31" s="10"/>
      <c r="M31" s="10"/>
      <c r="N31" s="10"/>
      <c r="O31" s="10"/>
      <c r="P31" s="22"/>
      <c r="Q31" s="10"/>
      <c r="R31" s="10"/>
      <c r="S31" s="10"/>
      <c r="T31" s="10"/>
      <c r="U31" s="10"/>
      <c r="V31" s="10"/>
      <c r="W31" s="10"/>
    </row>
    <row r="32" ht="18.75" customHeight="1" spans="1:23">
      <c r="A32" s="8" t="s">
        <v>288</v>
      </c>
      <c r="B32" s="8" t="s">
        <v>306</v>
      </c>
      <c r="C32" s="9" t="s">
        <v>291</v>
      </c>
      <c r="D32" s="8" t="s">
        <v>62</v>
      </c>
      <c r="E32" s="8" t="s">
        <v>113</v>
      </c>
      <c r="F32" s="8" t="s">
        <v>114</v>
      </c>
      <c r="G32" s="8" t="s">
        <v>290</v>
      </c>
      <c r="H32" s="8" t="s">
        <v>265</v>
      </c>
      <c r="I32" s="10">
        <v>11526</v>
      </c>
      <c r="J32" s="10">
        <v>11526</v>
      </c>
      <c r="K32" s="10">
        <v>11526</v>
      </c>
      <c r="L32" s="10"/>
      <c r="M32" s="10"/>
      <c r="N32" s="10"/>
      <c r="O32" s="10"/>
      <c r="P32" s="22"/>
      <c r="Q32" s="10"/>
      <c r="R32" s="10"/>
      <c r="S32" s="10"/>
      <c r="T32" s="10"/>
      <c r="U32" s="10"/>
      <c r="V32" s="10"/>
      <c r="W32" s="10"/>
    </row>
    <row r="33" ht="18.75" customHeight="1" spans="1:23">
      <c r="A33" s="22"/>
      <c r="B33" s="22"/>
      <c r="C33" s="9" t="s">
        <v>307</v>
      </c>
      <c r="D33" s="22"/>
      <c r="E33" s="22"/>
      <c r="F33" s="22"/>
      <c r="G33" s="22"/>
      <c r="H33" s="22"/>
      <c r="I33" s="10">
        <v>50000</v>
      </c>
      <c r="J33" s="10">
        <v>50000</v>
      </c>
      <c r="K33" s="10">
        <v>50000</v>
      </c>
      <c r="L33" s="10"/>
      <c r="M33" s="10"/>
      <c r="N33" s="10"/>
      <c r="O33" s="10"/>
      <c r="P33" s="22"/>
      <c r="Q33" s="10"/>
      <c r="R33" s="10"/>
      <c r="S33" s="10"/>
      <c r="T33" s="10"/>
      <c r="U33" s="10"/>
      <c r="V33" s="10"/>
      <c r="W33" s="10"/>
    </row>
    <row r="34" ht="18.75" customHeight="1" spans="1:23">
      <c r="A34" s="8" t="s">
        <v>294</v>
      </c>
      <c r="B34" s="8" t="s">
        <v>308</v>
      </c>
      <c r="C34" s="9" t="s">
        <v>307</v>
      </c>
      <c r="D34" s="8" t="s">
        <v>62</v>
      </c>
      <c r="E34" s="8" t="s">
        <v>90</v>
      </c>
      <c r="F34" s="8" t="s">
        <v>91</v>
      </c>
      <c r="G34" s="8" t="s">
        <v>200</v>
      </c>
      <c r="H34" s="8" t="s">
        <v>201</v>
      </c>
      <c r="I34" s="10">
        <v>31800</v>
      </c>
      <c r="J34" s="10">
        <v>31800</v>
      </c>
      <c r="K34" s="10">
        <v>31800</v>
      </c>
      <c r="L34" s="10"/>
      <c r="M34" s="10"/>
      <c r="N34" s="10"/>
      <c r="O34" s="10"/>
      <c r="P34" s="22"/>
      <c r="Q34" s="10"/>
      <c r="R34" s="10"/>
      <c r="S34" s="10"/>
      <c r="T34" s="10"/>
      <c r="U34" s="10"/>
      <c r="V34" s="10"/>
      <c r="W34" s="10"/>
    </row>
    <row r="35" ht="18.75" customHeight="1" spans="1:23">
      <c r="A35" s="8" t="s">
        <v>294</v>
      </c>
      <c r="B35" s="8" t="s">
        <v>308</v>
      </c>
      <c r="C35" s="9" t="s">
        <v>307</v>
      </c>
      <c r="D35" s="8" t="s">
        <v>62</v>
      </c>
      <c r="E35" s="8" t="s">
        <v>90</v>
      </c>
      <c r="F35" s="8" t="s">
        <v>91</v>
      </c>
      <c r="G35" s="8" t="s">
        <v>300</v>
      </c>
      <c r="H35" s="8" t="s">
        <v>301</v>
      </c>
      <c r="I35" s="10">
        <v>16000</v>
      </c>
      <c r="J35" s="10">
        <v>16000</v>
      </c>
      <c r="K35" s="10">
        <v>16000</v>
      </c>
      <c r="L35" s="10"/>
      <c r="M35" s="10"/>
      <c r="N35" s="10"/>
      <c r="O35" s="10"/>
      <c r="P35" s="22"/>
      <c r="Q35" s="10"/>
      <c r="R35" s="10"/>
      <c r="S35" s="10"/>
      <c r="T35" s="10"/>
      <c r="U35" s="10"/>
      <c r="V35" s="10"/>
      <c r="W35" s="10"/>
    </row>
    <row r="36" ht="18.75" customHeight="1" spans="1:23">
      <c r="A36" s="8" t="s">
        <v>294</v>
      </c>
      <c r="B36" s="8" t="s">
        <v>308</v>
      </c>
      <c r="C36" s="9" t="s">
        <v>307</v>
      </c>
      <c r="D36" s="8" t="s">
        <v>62</v>
      </c>
      <c r="E36" s="8" t="s">
        <v>90</v>
      </c>
      <c r="F36" s="8" t="s">
        <v>91</v>
      </c>
      <c r="G36" s="8" t="s">
        <v>229</v>
      </c>
      <c r="H36" s="8" t="s">
        <v>230</v>
      </c>
      <c r="I36" s="10">
        <v>2200</v>
      </c>
      <c r="J36" s="10">
        <v>2200</v>
      </c>
      <c r="K36" s="10">
        <v>2200</v>
      </c>
      <c r="L36" s="10"/>
      <c r="M36" s="10"/>
      <c r="N36" s="10"/>
      <c r="O36" s="10"/>
      <c r="P36" s="22"/>
      <c r="Q36" s="10"/>
      <c r="R36" s="10"/>
      <c r="S36" s="10"/>
      <c r="T36" s="10"/>
      <c r="U36" s="10"/>
      <c r="V36" s="10"/>
      <c r="W36" s="10"/>
    </row>
    <row r="37" ht="18.75" customHeight="1" spans="1:23">
      <c r="A37" s="8"/>
      <c r="B37" s="8"/>
      <c r="C37" s="54" t="s">
        <v>309</v>
      </c>
      <c r="D37" s="8"/>
      <c r="E37" s="8"/>
      <c r="F37" s="8"/>
      <c r="G37" s="8"/>
      <c r="H37" s="8"/>
      <c r="I37" s="10">
        <v>60000</v>
      </c>
      <c r="J37" s="10">
        <v>60000</v>
      </c>
      <c r="K37" s="10">
        <v>60000</v>
      </c>
      <c r="L37" s="10"/>
      <c r="M37" s="10"/>
      <c r="N37" s="10"/>
      <c r="O37" s="10"/>
      <c r="P37" s="22"/>
      <c r="Q37" s="10"/>
      <c r="R37" s="10"/>
      <c r="S37" s="10"/>
      <c r="T37" s="10"/>
      <c r="U37" s="10"/>
      <c r="V37" s="10"/>
      <c r="W37" s="10"/>
    </row>
    <row r="38" ht="18.75" customHeight="1" spans="1:23">
      <c r="A38" s="8" t="s">
        <v>310</v>
      </c>
      <c r="B38" s="91" t="s">
        <v>311</v>
      </c>
      <c r="C38" s="55" t="s">
        <v>309</v>
      </c>
      <c r="D38" s="8" t="s">
        <v>312</v>
      </c>
      <c r="E38" s="54" t="s">
        <v>313</v>
      </c>
      <c r="F38" s="8" t="s">
        <v>96</v>
      </c>
      <c r="G38" s="11"/>
      <c r="H38" s="11"/>
      <c r="I38" s="10">
        <v>60000</v>
      </c>
      <c r="J38" s="10">
        <v>60000</v>
      </c>
      <c r="K38" s="10">
        <v>60000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ht="18.75" customHeight="1" spans="1:23">
      <c r="A39" s="11"/>
      <c r="B39" s="11"/>
      <c r="C39" s="55" t="s">
        <v>314</v>
      </c>
      <c r="D39" s="8"/>
      <c r="E39" s="11"/>
      <c r="F39" s="11"/>
      <c r="G39" s="11"/>
      <c r="H39" s="11"/>
      <c r="I39" s="10">
        <v>300000</v>
      </c>
      <c r="J39" s="10">
        <v>300000</v>
      </c>
      <c r="K39" s="10">
        <v>300000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ht="18.75" customHeight="1" spans="1:23">
      <c r="A40" s="8" t="s">
        <v>294</v>
      </c>
      <c r="B40" s="91" t="s">
        <v>315</v>
      </c>
      <c r="C40" s="54" t="s">
        <v>316</v>
      </c>
      <c r="D40" s="8" t="s">
        <v>57</v>
      </c>
      <c r="E40" s="8">
        <v>2129999</v>
      </c>
      <c r="F40" s="8" t="s">
        <v>317</v>
      </c>
      <c r="G40" s="54" t="s">
        <v>318</v>
      </c>
      <c r="H40" s="8" t="s">
        <v>319</v>
      </c>
      <c r="I40" s="10">
        <v>300000</v>
      </c>
      <c r="J40" s="10">
        <v>300000</v>
      </c>
      <c r="K40" s="10">
        <v>300000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ht="18.75" customHeight="1" spans="1:23">
      <c r="A41" s="11"/>
      <c r="B41" s="11"/>
      <c r="C41" s="55" t="s">
        <v>320</v>
      </c>
      <c r="D41" s="8"/>
      <c r="E41" s="11"/>
      <c r="F41" s="11"/>
      <c r="G41" s="11"/>
      <c r="H41" s="8"/>
      <c r="I41" s="10">
        <f>I42+I43+I44</f>
        <v>32639.13</v>
      </c>
      <c r="J41" s="10">
        <f>J42+J43+J44</f>
        <v>32639.13</v>
      </c>
      <c r="K41" s="10">
        <f>K42+K43+K44</f>
        <v>32639.13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ht="18.75" customHeight="1" spans="1:23">
      <c r="A42" s="8" t="s">
        <v>294</v>
      </c>
      <c r="B42" s="91" t="s">
        <v>321</v>
      </c>
      <c r="C42" s="54" t="s">
        <v>322</v>
      </c>
      <c r="D42" s="8" t="s">
        <v>57</v>
      </c>
      <c r="E42" s="8" t="s">
        <v>323</v>
      </c>
      <c r="F42" s="8" t="s">
        <v>80</v>
      </c>
      <c r="G42" s="54" t="s">
        <v>239</v>
      </c>
      <c r="H42" s="8" t="s">
        <v>240</v>
      </c>
      <c r="I42" s="10">
        <v>10000</v>
      </c>
      <c r="J42" s="10">
        <v>10000</v>
      </c>
      <c r="K42" s="10">
        <v>10000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ht="18.75" customHeight="1" spans="1:23">
      <c r="A43" s="8" t="s">
        <v>294</v>
      </c>
      <c r="B43" s="91" t="s">
        <v>321</v>
      </c>
      <c r="C43" s="54" t="s">
        <v>324</v>
      </c>
      <c r="D43" s="8" t="s">
        <v>57</v>
      </c>
      <c r="E43" s="8" t="s">
        <v>323</v>
      </c>
      <c r="F43" s="8" t="s">
        <v>80</v>
      </c>
      <c r="G43" s="54" t="s">
        <v>200</v>
      </c>
      <c r="H43" s="8" t="s">
        <v>201</v>
      </c>
      <c r="I43" s="10">
        <v>15639.13</v>
      </c>
      <c r="J43" s="10">
        <v>15639.13</v>
      </c>
      <c r="K43" s="10">
        <v>15639.13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ht="18.75" customHeight="1" spans="1:23">
      <c r="A44" s="8" t="s">
        <v>294</v>
      </c>
      <c r="B44" s="91" t="s">
        <v>321</v>
      </c>
      <c r="C44" s="54" t="s">
        <v>325</v>
      </c>
      <c r="D44" s="8" t="s">
        <v>57</v>
      </c>
      <c r="E44" s="8" t="s">
        <v>323</v>
      </c>
      <c r="F44" s="8" t="s">
        <v>80</v>
      </c>
      <c r="G44" s="54" t="s">
        <v>239</v>
      </c>
      <c r="H44" s="8" t="s">
        <v>240</v>
      </c>
      <c r="I44" s="10">
        <v>7000</v>
      </c>
      <c r="J44" s="10">
        <v>7000</v>
      </c>
      <c r="K44" s="10">
        <v>7000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ht="18.75" customHeight="1" spans="1:23">
      <c r="A45" s="11" t="s">
        <v>33</v>
      </c>
      <c r="B45" s="11"/>
      <c r="C45" s="11"/>
      <c r="D45" s="11"/>
      <c r="E45" s="11"/>
      <c r="F45" s="11"/>
      <c r="G45" s="11"/>
      <c r="H45" s="11"/>
      <c r="I45" s="10">
        <f>I9+I11+I14+I17+I24+I27+I31+I33+I37+I41+I39</f>
        <v>841813.13</v>
      </c>
      <c r="J45" s="10">
        <f>J9+J11+J14+J17+J24+J27+J31+J33+J37+J41+J39</f>
        <v>841813.13</v>
      </c>
      <c r="K45" s="10">
        <f>K9+K11+K14+K17+K24+K27+K31+K33+K37+K41+K39</f>
        <v>841813.13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</sheetData>
  <mergeCells count="28">
    <mergeCell ref="A2:W2"/>
    <mergeCell ref="A3:H3"/>
    <mergeCell ref="J4:M4"/>
    <mergeCell ref="N4:P4"/>
    <mergeCell ref="R4:W4"/>
    <mergeCell ref="A45:H4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2"/>
  <sheetViews>
    <sheetView showZeros="0" workbookViewId="0">
      <selection activeCell="J47" sqref="J47"/>
    </sheetView>
  </sheetViews>
  <sheetFormatPr defaultColWidth="8.85" defaultRowHeight="15" customHeight="1"/>
  <cols>
    <col min="1" max="1" width="44.4166666666667" customWidth="1"/>
    <col min="2" max="2" width="60.62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5.375" customWidth="1"/>
  </cols>
  <sheetData>
    <row r="1" customHeight="1" spans="1:10">
      <c r="A1" s="19" t="s">
        <v>326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32" t="s">
        <v>327</v>
      </c>
      <c r="B2" s="32"/>
      <c r="C2" s="32"/>
      <c r="D2" s="32"/>
      <c r="E2" s="32"/>
      <c r="F2" s="32"/>
      <c r="G2" s="32"/>
      <c r="H2" s="32"/>
      <c r="I2" s="32"/>
      <c r="J2" s="32"/>
    </row>
    <row r="3" ht="20.25" customHeight="1" spans="1:10">
      <c r="A3" s="18" t="str">
        <f>"单位名称："&amp;"新平彝族傣族自治县文化和旅游局"</f>
        <v>单位名称：新平彝族傣族自治县文化和旅游局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3" t="s">
        <v>328</v>
      </c>
      <c r="B4" s="33" t="s">
        <v>329</v>
      </c>
      <c r="C4" s="33" t="s">
        <v>330</v>
      </c>
      <c r="D4" s="33" t="s">
        <v>331</v>
      </c>
      <c r="E4" s="33" t="s">
        <v>332</v>
      </c>
      <c r="F4" s="33" t="s">
        <v>333</v>
      </c>
      <c r="G4" s="33" t="s">
        <v>334</v>
      </c>
      <c r="H4" s="33" t="s">
        <v>335</v>
      </c>
      <c r="I4" s="33" t="s">
        <v>336</v>
      </c>
      <c r="J4" s="33" t="s">
        <v>337</v>
      </c>
    </row>
    <row r="5" ht="46.5" customHeight="1" spans="1:10">
      <c r="A5" s="33"/>
      <c r="B5" s="33"/>
      <c r="C5" s="33"/>
      <c r="D5" s="33"/>
      <c r="E5" s="33"/>
      <c r="F5" s="33"/>
      <c r="G5" s="33"/>
      <c r="H5" s="33"/>
      <c r="I5" s="33"/>
      <c r="J5" s="33"/>
    </row>
    <row r="6" ht="20.25" customHeight="1" spans="1:10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</row>
    <row r="7" ht="20.25" customHeight="1" spans="1:10">
      <c r="A7" s="22" t="s">
        <v>57</v>
      </c>
      <c r="B7" s="22"/>
      <c r="C7" s="22"/>
      <c r="E7" s="39"/>
      <c r="F7" s="39"/>
      <c r="G7" s="39"/>
      <c r="H7" s="39"/>
      <c r="I7" s="39"/>
      <c r="J7" s="39"/>
    </row>
    <row r="8" ht="207" customHeight="1" spans="1:10">
      <c r="A8" s="50" t="s">
        <v>287</v>
      </c>
      <c r="B8" s="22" t="s">
        <v>338</v>
      </c>
      <c r="C8" s="23"/>
      <c r="D8" s="23"/>
      <c r="E8" s="39"/>
      <c r="F8" s="39"/>
      <c r="G8" s="39"/>
      <c r="H8" s="39"/>
      <c r="I8" s="39"/>
      <c r="J8" s="39"/>
    </row>
    <row r="9" ht="20.25" customHeight="1" spans="1:10">
      <c r="A9" s="22"/>
      <c r="B9" s="22"/>
      <c r="C9" s="22" t="s">
        <v>339</v>
      </c>
      <c r="D9" s="51" t="s">
        <v>340</v>
      </c>
      <c r="E9" s="52" t="s">
        <v>341</v>
      </c>
      <c r="F9" s="40" t="s">
        <v>342</v>
      </c>
      <c r="G9" s="23" t="s">
        <v>343</v>
      </c>
      <c r="H9" s="40" t="s">
        <v>344</v>
      </c>
      <c r="I9" s="40" t="s">
        <v>345</v>
      </c>
      <c r="J9" s="52" t="s">
        <v>346</v>
      </c>
    </row>
    <row r="10" ht="20.25" customHeight="1" spans="1:10">
      <c r="A10" s="22"/>
      <c r="B10" s="22"/>
      <c r="C10" s="22" t="s">
        <v>339</v>
      </c>
      <c r="D10" s="51" t="s">
        <v>340</v>
      </c>
      <c r="E10" s="52" t="s">
        <v>347</v>
      </c>
      <c r="F10" s="40" t="s">
        <v>342</v>
      </c>
      <c r="G10" s="23" t="s">
        <v>50</v>
      </c>
      <c r="H10" s="40" t="s">
        <v>344</v>
      </c>
      <c r="I10" s="40" t="s">
        <v>345</v>
      </c>
      <c r="J10" s="52" t="s">
        <v>348</v>
      </c>
    </row>
    <row r="11" ht="20.25" customHeight="1" spans="1:10">
      <c r="A11" s="22"/>
      <c r="B11" s="22"/>
      <c r="C11" s="22" t="s">
        <v>339</v>
      </c>
      <c r="D11" s="51" t="s">
        <v>340</v>
      </c>
      <c r="E11" s="52" t="s">
        <v>349</v>
      </c>
      <c r="F11" s="40" t="s">
        <v>350</v>
      </c>
      <c r="G11" s="23" t="s">
        <v>351</v>
      </c>
      <c r="H11" s="40" t="s">
        <v>352</v>
      </c>
      <c r="I11" s="40" t="s">
        <v>345</v>
      </c>
      <c r="J11" s="52" t="s">
        <v>353</v>
      </c>
    </row>
    <row r="12" ht="20.25" customHeight="1" spans="1:10">
      <c r="A12" s="22"/>
      <c r="B12" s="22"/>
      <c r="C12" s="22" t="s">
        <v>339</v>
      </c>
      <c r="D12" s="51" t="s">
        <v>340</v>
      </c>
      <c r="E12" s="52" t="s">
        <v>354</v>
      </c>
      <c r="F12" s="40" t="s">
        <v>350</v>
      </c>
      <c r="G12" s="23" t="s">
        <v>50</v>
      </c>
      <c r="H12" s="40" t="s">
        <v>355</v>
      </c>
      <c r="I12" s="40" t="s">
        <v>345</v>
      </c>
      <c r="J12" s="52" t="s">
        <v>356</v>
      </c>
    </row>
    <row r="13" ht="36" customHeight="1" spans="1:10">
      <c r="A13" s="22"/>
      <c r="B13" s="22"/>
      <c r="C13" s="22" t="s">
        <v>339</v>
      </c>
      <c r="D13" s="51" t="s">
        <v>357</v>
      </c>
      <c r="E13" s="52" t="s">
        <v>358</v>
      </c>
      <c r="F13" s="40" t="s">
        <v>350</v>
      </c>
      <c r="G13" s="23" t="s">
        <v>359</v>
      </c>
      <c r="H13" s="40" t="s">
        <v>360</v>
      </c>
      <c r="I13" s="40" t="s">
        <v>345</v>
      </c>
      <c r="J13" s="52" t="s">
        <v>361</v>
      </c>
    </row>
    <row r="14" ht="20.25" customHeight="1" spans="1:10">
      <c r="A14" s="22"/>
      <c r="B14" s="22"/>
      <c r="C14" s="22" t="s">
        <v>339</v>
      </c>
      <c r="D14" s="51" t="s">
        <v>362</v>
      </c>
      <c r="E14" s="52" t="s">
        <v>363</v>
      </c>
      <c r="F14" s="40" t="s">
        <v>364</v>
      </c>
      <c r="G14" s="23" t="s">
        <v>365</v>
      </c>
      <c r="H14" s="40" t="s">
        <v>366</v>
      </c>
      <c r="I14" s="40" t="s">
        <v>345</v>
      </c>
      <c r="J14" s="52" t="s">
        <v>367</v>
      </c>
    </row>
    <row r="15" ht="50" customHeight="1" spans="1:10">
      <c r="A15" s="22"/>
      <c r="B15" s="22"/>
      <c r="C15" s="22" t="s">
        <v>368</v>
      </c>
      <c r="D15" s="51" t="s">
        <v>369</v>
      </c>
      <c r="E15" s="52" t="s">
        <v>370</v>
      </c>
      <c r="F15" s="40" t="s">
        <v>350</v>
      </c>
      <c r="G15" s="23" t="s">
        <v>371</v>
      </c>
      <c r="H15" s="40" t="s">
        <v>350</v>
      </c>
      <c r="I15" s="40" t="s">
        <v>372</v>
      </c>
      <c r="J15" s="52" t="s">
        <v>373</v>
      </c>
    </row>
    <row r="16" ht="20.25" customHeight="1" spans="1:10">
      <c r="A16" s="22"/>
      <c r="B16" s="22"/>
      <c r="C16" s="22" t="s">
        <v>374</v>
      </c>
      <c r="D16" s="51" t="s">
        <v>375</v>
      </c>
      <c r="E16" s="52" t="s">
        <v>376</v>
      </c>
      <c r="F16" s="40" t="s">
        <v>342</v>
      </c>
      <c r="G16" s="23" t="s">
        <v>377</v>
      </c>
      <c r="H16" s="40" t="s">
        <v>360</v>
      </c>
      <c r="I16" s="40" t="s">
        <v>345</v>
      </c>
      <c r="J16" s="52" t="s">
        <v>378</v>
      </c>
    </row>
    <row r="17" ht="240" customHeight="1" spans="1:10">
      <c r="A17" s="50" t="s">
        <v>302</v>
      </c>
      <c r="B17" s="22" t="s">
        <v>379</v>
      </c>
      <c r="C17" s="22"/>
      <c r="D17" s="22"/>
      <c r="E17" s="22"/>
      <c r="F17" s="22"/>
      <c r="G17" s="22"/>
      <c r="H17" s="22"/>
      <c r="I17" s="22"/>
      <c r="J17" s="22"/>
    </row>
    <row r="18" ht="20.25" customHeight="1" spans="1:10">
      <c r="A18" s="22"/>
      <c r="B18" s="22"/>
      <c r="C18" s="22" t="s">
        <v>339</v>
      </c>
      <c r="D18" s="51" t="s">
        <v>340</v>
      </c>
      <c r="E18" s="52" t="s">
        <v>380</v>
      </c>
      <c r="F18" s="40" t="s">
        <v>342</v>
      </c>
      <c r="G18" s="23" t="s">
        <v>381</v>
      </c>
      <c r="H18" s="40" t="s">
        <v>382</v>
      </c>
      <c r="I18" s="40" t="s">
        <v>345</v>
      </c>
      <c r="J18" s="52" t="s">
        <v>383</v>
      </c>
    </row>
    <row r="19" ht="33" customHeight="1" spans="1:10">
      <c r="A19" s="22"/>
      <c r="B19" s="22"/>
      <c r="C19" s="22" t="s">
        <v>339</v>
      </c>
      <c r="D19" s="51" t="s">
        <v>340</v>
      </c>
      <c r="E19" s="52" t="s">
        <v>384</v>
      </c>
      <c r="F19" s="40" t="s">
        <v>342</v>
      </c>
      <c r="G19" s="23" t="s">
        <v>385</v>
      </c>
      <c r="H19" s="40" t="s">
        <v>386</v>
      </c>
      <c r="I19" s="40" t="s">
        <v>345</v>
      </c>
      <c r="J19" s="52" t="s">
        <v>387</v>
      </c>
    </row>
    <row r="20" ht="20.25" customHeight="1" spans="1:10">
      <c r="A20" s="22"/>
      <c r="B20" s="22"/>
      <c r="C20" s="22" t="s">
        <v>339</v>
      </c>
      <c r="D20" s="51" t="s">
        <v>340</v>
      </c>
      <c r="E20" s="52" t="s">
        <v>388</v>
      </c>
      <c r="F20" s="40" t="s">
        <v>342</v>
      </c>
      <c r="G20" s="23" t="s">
        <v>50</v>
      </c>
      <c r="H20" s="40" t="s">
        <v>389</v>
      </c>
      <c r="I20" s="40" t="s">
        <v>345</v>
      </c>
      <c r="J20" s="52" t="s">
        <v>388</v>
      </c>
    </row>
    <row r="21" ht="20.25" customHeight="1" spans="1:10">
      <c r="A21" s="22"/>
      <c r="B21" s="22"/>
      <c r="C21" s="22" t="s">
        <v>339</v>
      </c>
      <c r="D21" s="51" t="s">
        <v>340</v>
      </c>
      <c r="E21" s="52" t="s">
        <v>390</v>
      </c>
      <c r="F21" s="40" t="s">
        <v>342</v>
      </c>
      <c r="G21" s="23" t="s">
        <v>391</v>
      </c>
      <c r="H21" s="40" t="s">
        <v>392</v>
      </c>
      <c r="I21" s="40" t="s">
        <v>345</v>
      </c>
      <c r="J21" s="52" t="s">
        <v>390</v>
      </c>
    </row>
    <row r="22" ht="20.25" customHeight="1" spans="1:10">
      <c r="A22" s="22"/>
      <c r="B22" s="22"/>
      <c r="C22" s="22" t="s">
        <v>339</v>
      </c>
      <c r="D22" s="51" t="s">
        <v>362</v>
      </c>
      <c r="E22" s="52" t="s">
        <v>393</v>
      </c>
      <c r="F22" s="40" t="s">
        <v>342</v>
      </c>
      <c r="G22" s="23" t="s">
        <v>394</v>
      </c>
      <c r="H22" s="40" t="s">
        <v>395</v>
      </c>
      <c r="I22" s="40" t="s">
        <v>345</v>
      </c>
      <c r="J22" s="52" t="s">
        <v>393</v>
      </c>
    </row>
    <row r="23" ht="20.25" customHeight="1" spans="1:10">
      <c r="A23" s="22"/>
      <c r="B23" s="22"/>
      <c r="C23" s="22" t="s">
        <v>368</v>
      </c>
      <c r="D23" s="51" t="s">
        <v>369</v>
      </c>
      <c r="E23" s="52" t="s">
        <v>396</v>
      </c>
      <c r="F23" s="40" t="s">
        <v>342</v>
      </c>
      <c r="G23" s="23" t="s">
        <v>397</v>
      </c>
      <c r="H23" s="40" t="s">
        <v>360</v>
      </c>
      <c r="I23" s="40" t="s">
        <v>345</v>
      </c>
      <c r="J23" s="52" t="s">
        <v>396</v>
      </c>
    </row>
    <row r="24" ht="20.25" customHeight="1" spans="1:10">
      <c r="A24" s="22"/>
      <c r="B24" s="22"/>
      <c r="C24" s="22" t="s">
        <v>368</v>
      </c>
      <c r="D24" s="51" t="s">
        <v>398</v>
      </c>
      <c r="E24" s="52" t="s">
        <v>399</v>
      </c>
      <c r="F24" s="40" t="s">
        <v>350</v>
      </c>
      <c r="G24" s="23" t="s">
        <v>400</v>
      </c>
      <c r="H24" s="40" t="s">
        <v>360</v>
      </c>
      <c r="I24" s="40" t="s">
        <v>372</v>
      </c>
      <c r="J24" s="52" t="s">
        <v>399</v>
      </c>
    </row>
    <row r="25" ht="20.25" customHeight="1" spans="1:10">
      <c r="A25" s="22"/>
      <c r="B25" s="22"/>
      <c r="C25" s="22" t="s">
        <v>374</v>
      </c>
      <c r="D25" s="51" t="s">
        <v>375</v>
      </c>
      <c r="E25" s="52" t="s">
        <v>401</v>
      </c>
      <c r="F25" s="40" t="s">
        <v>342</v>
      </c>
      <c r="G25" s="23" t="s">
        <v>402</v>
      </c>
      <c r="H25" s="40" t="s">
        <v>360</v>
      </c>
      <c r="I25" s="40" t="s">
        <v>372</v>
      </c>
      <c r="J25" s="52" t="s">
        <v>403</v>
      </c>
    </row>
    <row r="26" ht="241" customHeight="1" spans="1:10">
      <c r="A26" s="50" t="s">
        <v>304</v>
      </c>
      <c r="B26" s="53" t="s">
        <v>404</v>
      </c>
      <c r="C26" s="22"/>
      <c r="D26" s="22"/>
      <c r="E26" s="22"/>
      <c r="F26" s="22"/>
      <c r="G26" s="22"/>
      <c r="H26" s="22"/>
      <c r="I26" s="22"/>
      <c r="J26" s="22"/>
    </row>
    <row r="27" ht="28" customHeight="1" spans="1:10">
      <c r="A27" s="22"/>
      <c r="B27" s="22"/>
      <c r="C27" s="22" t="s">
        <v>339</v>
      </c>
      <c r="D27" s="51" t="s">
        <v>340</v>
      </c>
      <c r="E27" s="52" t="s">
        <v>405</v>
      </c>
      <c r="F27" s="40" t="s">
        <v>342</v>
      </c>
      <c r="G27" s="23" t="s">
        <v>406</v>
      </c>
      <c r="H27" s="40" t="s">
        <v>344</v>
      </c>
      <c r="I27" s="40" t="s">
        <v>345</v>
      </c>
      <c r="J27" s="52" t="s">
        <v>407</v>
      </c>
    </row>
    <row r="28" ht="30" customHeight="1" spans="1:10">
      <c r="A28" s="22"/>
      <c r="B28" s="22"/>
      <c r="C28" s="22" t="s">
        <v>339</v>
      </c>
      <c r="D28" s="51" t="s">
        <v>340</v>
      </c>
      <c r="E28" s="52" t="s">
        <v>408</v>
      </c>
      <c r="F28" s="40" t="s">
        <v>342</v>
      </c>
      <c r="G28" s="23" t="s">
        <v>50</v>
      </c>
      <c r="H28" s="40" t="s">
        <v>409</v>
      </c>
      <c r="I28" s="40" t="s">
        <v>345</v>
      </c>
      <c r="J28" s="52" t="s">
        <v>410</v>
      </c>
    </row>
    <row r="29" ht="20.25" customHeight="1" spans="1:10">
      <c r="A29" s="22"/>
      <c r="B29" s="22"/>
      <c r="C29" s="22" t="s">
        <v>339</v>
      </c>
      <c r="D29" s="51" t="s">
        <v>340</v>
      </c>
      <c r="E29" s="52" t="s">
        <v>390</v>
      </c>
      <c r="F29" s="40" t="s">
        <v>342</v>
      </c>
      <c r="G29" s="23" t="s">
        <v>391</v>
      </c>
      <c r="H29" s="40" t="s">
        <v>392</v>
      </c>
      <c r="I29" s="40" t="s">
        <v>345</v>
      </c>
      <c r="J29" s="52" t="s">
        <v>390</v>
      </c>
    </row>
    <row r="30" ht="20.25" customHeight="1" spans="1:10">
      <c r="A30" s="22"/>
      <c r="B30" s="22"/>
      <c r="C30" s="22" t="s">
        <v>339</v>
      </c>
      <c r="D30" s="51" t="s">
        <v>357</v>
      </c>
      <c r="E30" s="52" t="s">
        <v>411</v>
      </c>
      <c r="F30" s="40" t="s">
        <v>342</v>
      </c>
      <c r="G30" s="23" t="s">
        <v>397</v>
      </c>
      <c r="H30" s="40" t="s">
        <v>360</v>
      </c>
      <c r="I30" s="40" t="s">
        <v>345</v>
      </c>
      <c r="J30" s="52" t="s">
        <v>412</v>
      </c>
    </row>
    <row r="31" ht="20.25" customHeight="1" spans="1:10">
      <c r="A31" s="22"/>
      <c r="B31" s="22"/>
      <c r="C31" s="22" t="s">
        <v>339</v>
      </c>
      <c r="D31" s="51" t="s">
        <v>362</v>
      </c>
      <c r="E31" s="52" t="s">
        <v>413</v>
      </c>
      <c r="F31" s="40" t="s">
        <v>350</v>
      </c>
      <c r="G31" s="23" t="s">
        <v>414</v>
      </c>
      <c r="H31" s="40" t="s">
        <v>395</v>
      </c>
      <c r="I31" s="40" t="s">
        <v>345</v>
      </c>
      <c r="J31" s="52" t="s">
        <v>415</v>
      </c>
    </row>
    <row r="32" ht="31" customHeight="1" spans="1:10">
      <c r="A32" s="22"/>
      <c r="B32" s="22"/>
      <c r="C32" s="22" t="s">
        <v>368</v>
      </c>
      <c r="D32" s="51" t="s">
        <v>398</v>
      </c>
      <c r="E32" s="52" t="s">
        <v>416</v>
      </c>
      <c r="F32" s="40" t="s">
        <v>350</v>
      </c>
      <c r="G32" s="23" t="s">
        <v>400</v>
      </c>
      <c r="H32" s="40" t="s">
        <v>417</v>
      </c>
      <c r="I32" s="40" t="s">
        <v>372</v>
      </c>
      <c r="J32" s="52" t="s">
        <v>418</v>
      </c>
    </row>
    <row r="33" ht="20.25" customHeight="1" spans="1:10">
      <c r="A33" s="22"/>
      <c r="B33" s="22"/>
      <c r="C33" s="22" t="s">
        <v>374</v>
      </c>
      <c r="D33" s="51" t="s">
        <v>375</v>
      </c>
      <c r="E33" s="52" t="s">
        <v>401</v>
      </c>
      <c r="F33" s="40" t="s">
        <v>342</v>
      </c>
      <c r="G33" s="23" t="s">
        <v>402</v>
      </c>
      <c r="H33" s="40" t="s">
        <v>360</v>
      </c>
      <c r="I33" s="40" t="s">
        <v>372</v>
      </c>
      <c r="J33" s="52" t="s">
        <v>403</v>
      </c>
    </row>
    <row r="34" ht="78" customHeight="1" spans="1:10">
      <c r="A34" s="50" t="s">
        <v>291</v>
      </c>
      <c r="B34" s="22" t="s">
        <v>419</v>
      </c>
      <c r="C34" s="22"/>
      <c r="D34" s="22"/>
      <c r="E34" s="22"/>
      <c r="F34" s="22"/>
      <c r="G34" s="22"/>
      <c r="H34" s="22"/>
      <c r="I34" s="22"/>
      <c r="J34" s="22"/>
    </row>
    <row r="35" ht="63" customHeight="1" spans="1:10">
      <c r="A35" s="22"/>
      <c r="B35" s="22"/>
      <c r="C35" s="22" t="s">
        <v>339</v>
      </c>
      <c r="D35" s="51" t="s">
        <v>340</v>
      </c>
      <c r="E35" s="52" t="s">
        <v>420</v>
      </c>
      <c r="F35" s="40" t="s">
        <v>350</v>
      </c>
      <c r="G35" s="23" t="s">
        <v>50</v>
      </c>
      <c r="H35" s="40" t="s">
        <v>352</v>
      </c>
      <c r="I35" s="40" t="s">
        <v>345</v>
      </c>
      <c r="J35" s="52" t="s">
        <v>421</v>
      </c>
    </row>
    <row r="36" ht="58" customHeight="1" spans="1:10">
      <c r="A36" s="22"/>
      <c r="B36" s="22"/>
      <c r="C36" s="22" t="s">
        <v>339</v>
      </c>
      <c r="D36" s="51" t="s">
        <v>357</v>
      </c>
      <c r="E36" s="52" t="s">
        <v>422</v>
      </c>
      <c r="F36" s="40" t="s">
        <v>350</v>
      </c>
      <c r="G36" s="23" t="s">
        <v>359</v>
      </c>
      <c r="H36" s="40" t="s">
        <v>360</v>
      </c>
      <c r="I36" s="40" t="s">
        <v>345</v>
      </c>
      <c r="J36" s="52" t="s">
        <v>423</v>
      </c>
    </row>
    <row r="37" ht="74" customHeight="1" spans="1:10">
      <c r="A37" s="22"/>
      <c r="B37" s="22"/>
      <c r="C37" s="22" t="s">
        <v>339</v>
      </c>
      <c r="D37" s="51" t="s">
        <v>362</v>
      </c>
      <c r="E37" s="52" t="s">
        <v>424</v>
      </c>
      <c r="F37" s="40" t="s">
        <v>350</v>
      </c>
      <c r="G37" s="23" t="s">
        <v>359</v>
      </c>
      <c r="H37" s="40" t="s">
        <v>360</v>
      </c>
      <c r="I37" s="40" t="s">
        <v>345</v>
      </c>
      <c r="J37" s="52" t="s">
        <v>425</v>
      </c>
    </row>
    <row r="38" ht="30" customHeight="1" spans="1:10">
      <c r="A38" s="22"/>
      <c r="B38" s="22"/>
      <c r="C38" s="22" t="s">
        <v>368</v>
      </c>
      <c r="D38" s="51" t="s">
        <v>369</v>
      </c>
      <c r="E38" s="52" t="s">
        <v>426</v>
      </c>
      <c r="F38" s="40" t="s">
        <v>350</v>
      </c>
      <c r="G38" s="23" t="s">
        <v>427</v>
      </c>
      <c r="H38" s="40" t="s">
        <v>417</v>
      </c>
      <c r="I38" s="40" t="s">
        <v>372</v>
      </c>
      <c r="J38" s="52" t="s">
        <v>428</v>
      </c>
    </row>
    <row r="39" ht="34" customHeight="1" spans="1:10">
      <c r="A39" s="22"/>
      <c r="B39" s="22"/>
      <c r="C39" s="22" t="s">
        <v>374</v>
      </c>
      <c r="D39" s="51" t="s">
        <v>375</v>
      </c>
      <c r="E39" s="52" t="s">
        <v>429</v>
      </c>
      <c r="F39" s="40" t="s">
        <v>342</v>
      </c>
      <c r="G39" s="23" t="s">
        <v>377</v>
      </c>
      <c r="H39" s="40" t="s">
        <v>360</v>
      </c>
      <c r="I39" s="40" t="s">
        <v>345</v>
      </c>
      <c r="J39" s="52" t="s">
        <v>430</v>
      </c>
    </row>
    <row r="40" ht="35" customHeight="1" spans="1:10">
      <c r="A40" s="22"/>
      <c r="B40" s="22"/>
      <c r="C40" s="22" t="s">
        <v>374</v>
      </c>
      <c r="D40" s="51" t="s">
        <v>375</v>
      </c>
      <c r="E40" s="52" t="s">
        <v>431</v>
      </c>
      <c r="F40" s="40" t="s">
        <v>342</v>
      </c>
      <c r="G40" s="23" t="s">
        <v>377</v>
      </c>
      <c r="H40" s="40" t="s">
        <v>360</v>
      </c>
      <c r="I40" s="40" t="s">
        <v>345</v>
      </c>
      <c r="J40" s="52" t="s">
        <v>432</v>
      </c>
    </row>
    <row r="41" ht="20.25" customHeight="1" spans="1:10">
      <c r="A41" s="50" t="s">
        <v>282</v>
      </c>
      <c r="B41" s="22" t="s">
        <v>433</v>
      </c>
      <c r="C41" s="22"/>
      <c r="D41" s="22"/>
      <c r="E41" s="22"/>
      <c r="F41" s="22"/>
      <c r="G41" s="22"/>
      <c r="H41" s="22"/>
      <c r="I41" s="22"/>
      <c r="J41" s="22"/>
    </row>
    <row r="42" ht="20.25" customHeight="1" spans="1:10">
      <c r="A42" s="22"/>
      <c r="B42" s="22"/>
      <c r="C42" s="22" t="s">
        <v>339</v>
      </c>
      <c r="D42" s="51" t="s">
        <v>340</v>
      </c>
      <c r="E42" s="52" t="s">
        <v>434</v>
      </c>
      <c r="F42" s="40" t="s">
        <v>342</v>
      </c>
      <c r="G42" s="23" t="s">
        <v>435</v>
      </c>
      <c r="H42" s="40" t="s">
        <v>436</v>
      </c>
      <c r="I42" s="40" t="s">
        <v>345</v>
      </c>
      <c r="J42" s="52" t="s">
        <v>437</v>
      </c>
    </row>
    <row r="43" ht="45" customHeight="1" spans="1:10">
      <c r="A43" s="22"/>
      <c r="B43" s="22"/>
      <c r="C43" s="22" t="s">
        <v>339</v>
      </c>
      <c r="D43" s="51" t="s">
        <v>357</v>
      </c>
      <c r="E43" s="52" t="s">
        <v>438</v>
      </c>
      <c r="F43" s="40" t="s">
        <v>342</v>
      </c>
      <c r="G43" s="23" t="s">
        <v>377</v>
      </c>
      <c r="H43" s="40" t="s">
        <v>360</v>
      </c>
      <c r="I43" s="40" t="s">
        <v>345</v>
      </c>
      <c r="J43" s="52" t="s">
        <v>439</v>
      </c>
    </row>
    <row r="44" ht="47" customHeight="1" spans="1:10">
      <c r="A44" s="22"/>
      <c r="B44" s="22"/>
      <c r="C44" s="22" t="s">
        <v>339</v>
      </c>
      <c r="D44" s="51" t="s">
        <v>357</v>
      </c>
      <c r="E44" s="52" t="s">
        <v>440</v>
      </c>
      <c r="F44" s="40" t="s">
        <v>342</v>
      </c>
      <c r="G44" s="23" t="s">
        <v>359</v>
      </c>
      <c r="H44" s="40" t="s">
        <v>360</v>
      </c>
      <c r="I44" s="40" t="s">
        <v>345</v>
      </c>
      <c r="J44" s="52" t="s">
        <v>441</v>
      </c>
    </row>
    <row r="45" ht="43" customHeight="1" spans="1:10">
      <c r="A45" s="22"/>
      <c r="B45" s="22"/>
      <c r="C45" s="22" t="s">
        <v>339</v>
      </c>
      <c r="D45" s="51" t="s">
        <v>362</v>
      </c>
      <c r="E45" s="52" t="s">
        <v>442</v>
      </c>
      <c r="F45" s="40" t="s">
        <v>350</v>
      </c>
      <c r="G45" s="23" t="s">
        <v>359</v>
      </c>
      <c r="H45" s="40" t="s">
        <v>360</v>
      </c>
      <c r="I45" s="40" t="s">
        <v>345</v>
      </c>
      <c r="J45" s="52" t="s">
        <v>443</v>
      </c>
    </row>
    <row r="46" ht="20.25" customHeight="1" spans="1:10">
      <c r="A46" s="22"/>
      <c r="B46" s="22"/>
      <c r="C46" s="22" t="s">
        <v>368</v>
      </c>
      <c r="D46" s="51" t="s">
        <v>398</v>
      </c>
      <c r="E46" s="52" t="s">
        <v>444</v>
      </c>
      <c r="F46" s="40" t="s">
        <v>342</v>
      </c>
      <c r="G46" s="23" t="s">
        <v>49</v>
      </c>
      <c r="H46" s="40" t="s">
        <v>417</v>
      </c>
      <c r="I46" s="40" t="s">
        <v>345</v>
      </c>
      <c r="J46" s="52" t="s">
        <v>445</v>
      </c>
    </row>
    <row r="47" ht="63" customHeight="1" spans="1:10">
      <c r="A47" s="22"/>
      <c r="B47" s="22"/>
      <c r="C47" s="22" t="s">
        <v>374</v>
      </c>
      <c r="D47" s="51" t="s">
        <v>375</v>
      </c>
      <c r="E47" s="52" t="s">
        <v>446</v>
      </c>
      <c r="F47" s="40" t="s">
        <v>342</v>
      </c>
      <c r="G47" s="23" t="s">
        <v>359</v>
      </c>
      <c r="H47" s="40" t="s">
        <v>360</v>
      </c>
      <c r="I47" s="40" t="s">
        <v>345</v>
      </c>
      <c r="J47" s="52" t="s">
        <v>447</v>
      </c>
    </row>
    <row r="48" ht="208" customHeight="1" spans="1:10">
      <c r="A48" s="50" t="s">
        <v>293</v>
      </c>
      <c r="B48" s="22" t="s">
        <v>448</v>
      </c>
      <c r="C48" s="22"/>
      <c r="D48" s="22"/>
      <c r="E48" s="22"/>
      <c r="F48" s="22"/>
      <c r="G48" s="22"/>
      <c r="H48" s="22"/>
      <c r="I48" s="22"/>
      <c r="J48" s="22"/>
    </row>
    <row r="49" ht="20.25" customHeight="1" spans="1:10">
      <c r="A49" s="22"/>
      <c r="B49" s="22"/>
      <c r="C49" s="22" t="s">
        <v>339</v>
      </c>
      <c r="D49" s="51" t="s">
        <v>340</v>
      </c>
      <c r="E49" s="52" t="s">
        <v>449</v>
      </c>
      <c r="F49" s="40" t="s">
        <v>342</v>
      </c>
      <c r="G49" s="23" t="s">
        <v>49</v>
      </c>
      <c r="H49" s="40" t="s">
        <v>450</v>
      </c>
      <c r="I49" s="40" t="s">
        <v>345</v>
      </c>
      <c r="J49" s="52" t="s">
        <v>449</v>
      </c>
    </row>
    <row r="50" ht="20.25" customHeight="1" spans="1:10">
      <c r="A50" s="22"/>
      <c r="B50" s="22"/>
      <c r="C50" s="22" t="s">
        <v>339</v>
      </c>
      <c r="D50" s="51" t="s">
        <v>340</v>
      </c>
      <c r="E50" s="52" t="s">
        <v>451</v>
      </c>
      <c r="F50" s="40" t="s">
        <v>342</v>
      </c>
      <c r="G50" s="23" t="s">
        <v>49</v>
      </c>
      <c r="H50" s="40" t="s">
        <v>450</v>
      </c>
      <c r="I50" s="40" t="s">
        <v>345</v>
      </c>
      <c r="J50" s="52" t="s">
        <v>451</v>
      </c>
    </row>
    <row r="51" ht="20.25" customHeight="1" spans="1:10">
      <c r="A51" s="22"/>
      <c r="B51" s="22"/>
      <c r="C51" s="22" t="s">
        <v>339</v>
      </c>
      <c r="D51" s="51" t="s">
        <v>340</v>
      </c>
      <c r="E51" s="52" t="s">
        <v>452</v>
      </c>
      <c r="F51" s="40" t="s">
        <v>342</v>
      </c>
      <c r="G51" s="23" t="s">
        <v>48</v>
      </c>
      <c r="H51" s="40" t="s">
        <v>453</v>
      </c>
      <c r="I51" s="40" t="s">
        <v>345</v>
      </c>
      <c r="J51" s="52" t="s">
        <v>452</v>
      </c>
    </row>
    <row r="52" ht="20.25" customHeight="1" spans="1:10">
      <c r="A52" s="22"/>
      <c r="B52" s="22"/>
      <c r="C52" s="22" t="s">
        <v>339</v>
      </c>
      <c r="D52" s="51" t="s">
        <v>340</v>
      </c>
      <c r="E52" s="52" t="s">
        <v>454</v>
      </c>
      <c r="F52" s="40" t="s">
        <v>342</v>
      </c>
      <c r="G52" s="23" t="s">
        <v>48</v>
      </c>
      <c r="H52" s="40" t="s">
        <v>450</v>
      </c>
      <c r="I52" s="40" t="s">
        <v>345</v>
      </c>
      <c r="J52" s="52" t="s">
        <v>455</v>
      </c>
    </row>
    <row r="53" ht="20.25" customHeight="1" spans="1:10">
      <c r="A53" s="22"/>
      <c r="B53" s="22"/>
      <c r="C53" s="22" t="s">
        <v>339</v>
      </c>
      <c r="D53" s="51" t="s">
        <v>357</v>
      </c>
      <c r="E53" s="52" t="s">
        <v>456</v>
      </c>
      <c r="F53" s="40" t="s">
        <v>350</v>
      </c>
      <c r="G53" s="23" t="s">
        <v>457</v>
      </c>
      <c r="H53" s="40" t="s">
        <v>417</v>
      </c>
      <c r="I53" s="40" t="s">
        <v>372</v>
      </c>
      <c r="J53" s="52" t="s">
        <v>458</v>
      </c>
    </row>
    <row r="54" ht="20.25" customHeight="1" spans="1:10">
      <c r="A54" s="22"/>
      <c r="B54" s="22"/>
      <c r="C54" s="22" t="s">
        <v>368</v>
      </c>
      <c r="D54" s="51" t="s">
        <v>369</v>
      </c>
      <c r="E54" s="52" t="s">
        <v>459</v>
      </c>
      <c r="F54" s="40" t="s">
        <v>350</v>
      </c>
      <c r="G54" s="23" t="s">
        <v>359</v>
      </c>
      <c r="H54" s="40" t="s">
        <v>360</v>
      </c>
      <c r="I54" s="40" t="s">
        <v>345</v>
      </c>
      <c r="J54" s="52" t="s">
        <v>460</v>
      </c>
    </row>
    <row r="55" ht="20.25" customHeight="1" spans="1:10">
      <c r="A55" s="22"/>
      <c r="B55" s="22"/>
      <c r="C55" s="22" t="s">
        <v>368</v>
      </c>
      <c r="D55" s="51" t="s">
        <v>398</v>
      </c>
      <c r="E55" s="52" t="s">
        <v>461</v>
      </c>
      <c r="F55" s="40" t="s">
        <v>350</v>
      </c>
      <c r="G55" s="23" t="s">
        <v>400</v>
      </c>
      <c r="H55" s="40" t="s">
        <v>360</v>
      </c>
      <c r="I55" s="40" t="s">
        <v>372</v>
      </c>
      <c r="J55" s="52" t="s">
        <v>461</v>
      </c>
    </row>
    <row r="56" ht="20.25" customHeight="1" spans="1:10">
      <c r="A56" s="22"/>
      <c r="B56" s="22"/>
      <c r="C56" s="22" t="s">
        <v>374</v>
      </c>
      <c r="D56" s="51" t="s">
        <v>375</v>
      </c>
      <c r="E56" s="52" t="s">
        <v>462</v>
      </c>
      <c r="F56" s="40" t="s">
        <v>342</v>
      </c>
      <c r="G56" s="23" t="s">
        <v>402</v>
      </c>
      <c r="H56" s="40" t="s">
        <v>360</v>
      </c>
      <c r="I56" s="40" t="s">
        <v>345</v>
      </c>
      <c r="J56" s="52" t="s">
        <v>462</v>
      </c>
    </row>
    <row r="57" ht="20.25" customHeight="1" spans="1:10">
      <c r="A57" s="22" t="s">
        <v>62</v>
      </c>
      <c r="B57" s="22"/>
      <c r="C57" s="22"/>
      <c r="D57" s="22"/>
      <c r="E57" s="22"/>
      <c r="F57" s="22"/>
      <c r="G57" s="22"/>
      <c r="H57" s="22"/>
      <c r="I57" s="22"/>
      <c r="J57" s="22"/>
    </row>
    <row r="58" ht="338" customHeight="1" spans="1:10">
      <c r="A58" s="50" t="s">
        <v>291</v>
      </c>
      <c r="B58" s="22" t="s">
        <v>463</v>
      </c>
      <c r="C58" s="22"/>
      <c r="D58" s="22"/>
      <c r="E58" s="22"/>
      <c r="F58" s="22"/>
      <c r="G58" s="22"/>
      <c r="H58" s="22"/>
      <c r="I58" s="22"/>
      <c r="J58" s="22"/>
    </row>
    <row r="59" ht="20.25" customHeight="1" spans="1:10">
      <c r="A59" s="22"/>
      <c r="B59" s="22"/>
      <c r="C59" s="22" t="s">
        <v>339</v>
      </c>
      <c r="D59" s="51" t="s">
        <v>340</v>
      </c>
      <c r="E59" s="52" t="s">
        <v>47</v>
      </c>
      <c r="F59" s="40" t="s">
        <v>350</v>
      </c>
      <c r="G59" s="23" t="s">
        <v>464</v>
      </c>
      <c r="H59" s="40" t="s">
        <v>352</v>
      </c>
      <c r="I59" s="40" t="s">
        <v>345</v>
      </c>
      <c r="J59" s="52" t="s">
        <v>465</v>
      </c>
    </row>
    <row r="60" ht="20.25" customHeight="1" spans="1:10">
      <c r="A60" s="22"/>
      <c r="B60" s="22"/>
      <c r="C60" s="22" t="s">
        <v>339</v>
      </c>
      <c r="D60" s="51" t="s">
        <v>357</v>
      </c>
      <c r="E60" s="52" t="s">
        <v>466</v>
      </c>
      <c r="F60" s="40" t="s">
        <v>350</v>
      </c>
      <c r="G60" s="23" t="s">
        <v>359</v>
      </c>
      <c r="H60" s="40" t="s">
        <v>360</v>
      </c>
      <c r="I60" s="40" t="s">
        <v>345</v>
      </c>
      <c r="J60" s="52" t="s">
        <v>465</v>
      </c>
    </row>
    <row r="61" ht="20.25" customHeight="1" spans="1:10">
      <c r="A61" s="22"/>
      <c r="B61" s="22"/>
      <c r="C61" s="22" t="s">
        <v>368</v>
      </c>
      <c r="D61" s="51" t="s">
        <v>369</v>
      </c>
      <c r="E61" s="52" t="s">
        <v>47</v>
      </c>
      <c r="F61" s="40" t="s">
        <v>350</v>
      </c>
      <c r="G61" s="23" t="s">
        <v>427</v>
      </c>
      <c r="H61" s="40"/>
      <c r="I61" s="40" t="s">
        <v>372</v>
      </c>
      <c r="J61" s="52" t="s">
        <v>465</v>
      </c>
    </row>
    <row r="62" ht="20.25" customHeight="1" spans="1:10">
      <c r="A62" s="22"/>
      <c r="B62" s="22"/>
      <c r="C62" s="22" t="s">
        <v>368</v>
      </c>
      <c r="D62" s="51" t="s">
        <v>398</v>
      </c>
      <c r="E62" s="52" t="s">
        <v>467</v>
      </c>
      <c r="F62" s="40" t="s">
        <v>342</v>
      </c>
      <c r="G62" s="23" t="s">
        <v>468</v>
      </c>
      <c r="H62" s="40" t="s">
        <v>417</v>
      </c>
      <c r="I62" s="40" t="s">
        <v>345</v>
      </c>
      <c r="J62" s="52" t="s">
        <v>465</v>
      </c>
    </row>
    <row r="63" ht="20.25" customHeight="1" spans="1:10">
      <c r="A63" s="22"/>
      <c r="B63" s="22"/>
      <c r="C63" s="22" t="s">
        <v>374</v>
      </c>
      <c r="D63" s="51" t="s">
        <v>375</v>
      </c>
      <c r="E63" s="52" t="s">
        <v>469</v>
      </c>
      <c r="F63" s="40" t="s">
        <v>342</v>
      </c>
      <c r="G63" s="23" t="s">
        <v>377</v>
      </c>
      <c r="H63" s="40" t="s">
        <v>360</v>
      </c>
      <c r="I63" s="40" t="s">
        <v>345</v>
      </c>
      <c r="J63" s="52" t="s">
        <v>470</v>
      </c>
    </row>
    <row r="64" ht="225" customHeight="1" spans="1:10">
      <c r="A64" s="50" t="s">
        <v>307</v>
      </c>
      <c r="B64" s="22" t="s">
        <v>471</v>
      </c>
      <c r="C64" s="22"/>
      <c r="D64" s="22"/>
      <c r="E64" s="22"/>
      <c r="F64" s="22"/>
      <c r="G64" s="22"/>
      <c r="H64" s="22"/>
      <c r="I64" s="22"/>
      <c r="J64" s="22"/>
    </row>
    <row r="65" ht="36" customHeight="1" spans="1:10">
      <c r="A65" s="22"/>
      <c r="B65" s="22"/>
      <c r="C65" s="22" t="s">
        <v>339</v>
      </c>
      <c r="D65" s="51" t="s">
        <v>340</v>
      </c>
      <c r="E65" s="52" t="s">
        <v>472</v>
      </c>
      <c r="F65" s="40" t="s">
        <v>350</v>
      </c>
      <c r="G65" s="23" t="s">
        <v>473</v>
      </c>
      <c r="H65" s="40" t="s">
        <v>389</v>
      </c>
      <c r="I65" s="40" t="s">
        <v>345</v>
      </c>
      <c r="J65" s="52" t="s">
        <v>474</v>
      </c>
    </row>
    <row r="66" ht="37" customHeight="1" spans="1:10">
      <c r="A66" s="22"/>
      <c r="B66" s="22"/>
      <c r="C66" s="22" t="s">
        <v>339</v>
      </c>
      <c r="D66" s="51" t="s">
        <v>340</v>
      </c>
      <c r="E66" s="52" t="s">
        <v>475</v>
      </c>
      <c r="F66" s="40" t="s">
        <v>350</v>
      </c>
      <c r="G66" s="23" t="s">
        <v>49</v>
      </c>
      <c r="H66" s="40" t="s">
        <v>476</v>
      </c>
      <c r="I66" s="40" t="s">
        <v>345</v>
      </c>
      <c r="J66" s="52" t="s">
        <v>477</v>
      </c>
    </row>
    <row r="67" ht="35" customHeight="1" spans="1:10">
      <c r="A67" s="22"/>
      <c r="B67" s="22"/>
      <c r="C67" s="22" t="s">
        <v>339</v>
      </c>
      <c r="D67" s="51" t="s">
        <v>340</v>
      </c>
      <c r="E67" s="52" t="s">
        <v>478</v>
      </c>
      <c r="F67" s="40" t="s">
        <v>350</v>
      </c>
      <c r="G67" s="23" t="s">
        <v>365</v>
      </c>
      <c r="H67" s="40" t="s">
        <v>479</v>
      </c>
      <c r="I67" s="40" t="s">
        <v>345</v>
      </c>
      <c r="J67" s="52" t="s">
        <v>480</v>
      </c>
    </row>
    <row r="68" ht="20.25" customHeight="1" spans="1:10">
      <c r="A68" s="22"/>
      <c r="B68" s="22"/>
      <c r="C68" s="22" t="s">
        <v>339</v>
      </c>
      <c r="D68" s="51" t="s">
        <v>357</v>
      </c>
      <c r="E68" s="52" t="s">
        <v>481</v>
      </c>
      <c r="F68" s="40" t="s">
        <v>342</v>
      </c>
      <c r="G68" s="23" t="s">
        <v>482</v>
      </c>
      <c r="H68" s="40" t="s">
        <v>360</v>
      </c>
      <c r="I68" s="40" t="s">
        <v>345</v>
      </c>
      <c r="J68" s="52" t="s">
        <v>483</v>
      </c>
    </row>
    <row r="69" ht="42" customHeight="1" spans="1:10">
      <c r="A69" s="22"/>
      <c r="B69" s="22"/>
      <c r="C69" s="22" t="s">
        <v>339</v>
      </c>
      <c r="D69" s="51" t="s">
        <v>362</v>
      </c>
      <c r="E69" s="52" t="s">
        <v>484</v>
      </c>
      <c r="F69" s="40" t="s">
        <v>342</v>
      </c>
      <c r="G69" s="23" t="s">
        <v>402</v>
      </c>
      <c r="H69" s="40" t="s">
        <v>360</v>
      </c>
      <c r="I69" s="40" t="s">
        <v>345</v>
      </c>
      <c r="J69" s="52" t="s">
        <v>485</v>
      </c>
    </row>
    <row r="70" ht="20.25" customHeight="1" spans="1:10">
      <c r="A70" s="22"/>
      <c r="B70" s="22"/>
      <c r="C70" s="22" t="s">
        <v>339</v>
      </c>
      <c r="D70" s="51" t="s">
        <v>362</v>
      </c>
      <c r="E70" s="52" t="s">
        <v>486</v>
      </c>
      <c r="F70" s="40" t="s">
        <v>342</v>
      </c>
      <c r="G70" s="23" t="s">
        <v>487</v>
      </c>
      <c r="H70" s="40" t="s">
        <v>476</v>
      </c>
      <c r="I70" s="40" t="s">
        <v>345</v>
      </c>
      <c r="J70" s="52" t="s">
        <v>488</v>
      </c>
    </row>
    <row r="71" ht="20.25" customHeight="1" spans="1:10">
      <c r="A71" s="22"/>
      <c r="B71" s="22"/>
      <c r="C71" s="22" t="s">
        <v>368</v>
      </c>
      <c r="D71" s="51" t="s">
        <v>369</v>
      </c>
      <c r="E71" s="52" t="s">
        <v>489</v>
      </c>
      <c r="F71" s="40" t="s">
        <v>342</v>
      </c>
      <c r="G71" s="23" t="s">
        <v>490</v>
      </c>
      <c r="H71" s="40" t="s">
        <v>352</v>
      </c>
      <c r="I71" s="40" t="s">
        <v>345</v>
      </c>
      <c r="J71" s="52" t="s">
        <v>491</v>
      </c>
    </row>
    <row r="72" ht="20.25" customHeight="1" spans="1:10">
      <c r="A72" s="22"/>
      <c r="B72" s="22"/>
      <c r="C72" s="22" t="s">
        <v>374</v>
      </c>
      <c r="D72" s="51" t="s">
        <v>375</v>
      </c>
      <c r="E72" s="52" t="s">
        <v>492</v>
      </c>
      <c r="F72" s="40" t="s">
        <v>342</v>
      </c>
      <c r="G72" s="23" t="s">
        <v>402</v>
      </c>
      <c r="H72" s="40" t="s">
        <v>360</v>
      </c>
      <c r="I72" s="40" t="s">
        <v>345</v>
      </c>
      <c r="J72" s="52" t="s">
        <v>493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王紫嫣</cp:lastModifiedBy>
  <dcterms:created xsi:type="dcterms:W3CDTF">2025-02-18T03:27:00Z</dcterms:created>
  <dcterms:modified xsi:type="dcterms:W3CDTF">2025-03-10T09:12:14Z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E08FB490BE68409FB1E9FFC0465D3FBD_13</vt:lpwstr>
  </property>
  <property fmtid="{D5CDD505-2E9C-101B-9397-08002B2CF9AE}" pid="3" name="KSOProductBuildVer">
    <vt:lpwstr>2052-12.1.0.19302</vt:lpwstr>
  </property>
</Properties>
</file>