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F:\01_承接业务事项\2019年\201901_待办业务事项\2019043_\001所收文件、附件和相关资料\"/>
    </mc:Choice>
  </mc:AlternateContent>
  <xr:revisionPtr revIDLastSave="0" documentId="13_ncr:1_{EB3783DD-28F7-4A72-BFA7-459EA94896E1}" xr6:coauthVersionLast="40" xr6:coauthVersionMax="40" xr10:uidLastSave="{00000000-0000-0000-0000-000000000000}"/>
  <bookViews>
    <workbookView xWindow="-120" yWindow="-120" windowWidth="29040" windowHeight="15510" firstSheet="2" activeTab="7" xr2:uid="{00000000-000D-0000-FFFF-FFFF00000000}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xlnm._FilterDatabase" localSheetId="4" hidden="1">一般公共预算支出表!$A$9:$Z$55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9">县级项目绩效目标表!$1:$5</definedName>
    <definedName name="_xlnm.Print_Titles" localSheetId="4">一般公共预算支出表!$1:$10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81029"/>
</workbook>
</file>

<file path=xl/calcChain.xml><?xml version="1.0" encoding="utf-8"?>
<calcChain xmlns="http://schemas.openxmlformats.org/spreadsheetml/2006/main">
  <c r="I8" i="13" l="1"/>
  <c r="H8" i="13"/>
  <c r="B5" i="15"/>
  <c r="P55" i="5"/>
  <c r="O55" i="5"/>
  <c r="D55" i="5"/>
  <c r="C55" i="5"/>
  <c r="P54" i="5"/>
  <c r="O54" i="5"/>
  <c r="D54" i="5"/>
  <c r="C54" i="5"/>
  <c r="P53" i="5"/>
  <c r="O53" i="5"/>
  <c r="D53" i="5"/>
  <c r="C53" i="5"/>
  <c r="P52" i="5"/>
  <c r="O52" i="5"/>
  <c r="D52" i="5"/>
  <c r="C52" i="5"/>
  <c r="P51" i="5"/>
  <c r="O51" i="5"/>
  <c r="D51" i="5"/>
  <c r="C51" i="5"/>
  <c r="P50" i="5"/>
  <c r="O50" i="5"/>
  <c r="D50" i="5"/>
  <c r="C50" i="5"/>
  <c r="P49" i="5"/>
  <c r="O49" i="5"/>
  <c r="D49" i="5"/>
  <c r="C49" i="5"/>
  <c r="P48" i="5"/>
  <c r="O48" i="5"/>
  <c r="D48" i="5"/>
  <c r="C48" i="5"/>
  <c r="P47" i="5"/>
  <c r="O47" i="5"/>
  <c r="D47" i="5"/>
  <c r="C47" i="5"/>
  <c r="P46" i="5"/>
  <c r="O46" i="5"/>
  <c r="D46" i="5"/>
  <c r="C46" i="5"/>
  <c r="P45" i="5"/>
  <c r="O45" i="5"/>
  <c r="D45" i="5"/>
  <c r="C45" i="5"/>
  <c r="P44" i="5"/>
  <c r="O44" i="5"/>
  <c r="D44" i="5"/>
  <c r="C44" i="5"/>
  <c r="P43" i="5"/>
  <c r="O43" i="5"/>
  <c r="D43" i="5"/>
  <c r="C43" i="5"/>
  <c r="P42" i="5"/>
  <c r="O42" i="5"/>
  <c r="D42" i="5"/>
  <c r="C42" i="5"/>
  <c r="P41" i="5"/>
  <c r="O41" i="5"/>
  <c r="D41" i="5"/>
  <c r="C41" i="5"/>
  <c r="P40" i="5"/>
  <c r="O40" i="5"/>
  <c r="D40" i="5"/>
  <c r="C40" i="5"/>
  <c r="P39" i="5"/>
  <c r="O39" i="5"/>
  <c r="D39" i="5"/>
  <c r="C39" i="5"/>
  <c r="P35" i="5"/>
  <c r="O35" i="5"/>
  <c r="D35" i="5"/>
  <c r="C35" i="5"/>
  <c r="P34" i="5"/>
  <c r="O34" i="5"/>
  <c r="D34" i="5"/>
  <c r="C34" i="5"/>
  <c r="P33" i="5"/>
  <c r="O33" i="5"/>
  <c r="D33" i="5"/>
  <c r="C33" i="5"/>
  <c r="P32" i="5"/>
  <c r="O32" i="5"/>
  <c r="D32" i="5"/>
  <c r="C32" i="5"/>
  <c r="P31" i="5"/>
  <c r="O31" i="5"/>
  <c r="D31" i="5"/>
  <c r="C31" i="5"/>
  <c r="P30" i="5"/>
  <c r="O30" i="5"/>
  <c r="D30" i="5"/>
  <c r="C30" i="5"/>
  <c r="P29" i="5"/>
  <c r="O29" i="5"/>
  <c r="D29" i="5"/>
  <c r="C29" i="5"/>
  <c r="P28" i="5"/>
  <c r="O28" i="5"/>
  <c r="D28" i="5"/>
  <c r="C28" i="5"/>
  <c r="P27" i="5"/>
  <c r="O27" i="5"/>
  <c r="D27" i="5"/>
  <c r="C27" i="5"/>
  <c r="P26" i="5"/>
  <c r="O26" i="5"/>
  <c r="D26" i="5"/>
  <c r="C26" i="5"/>
  <c r="P25" i="5"/>
  <c r="O25" i="5"/>
  <c r="D25" i="5"/>
  <c r="C25" i="5"/>
  <c r="P24" i="5"/>
  <c r="O24" i="5"/>
  <c r="D24" i="5"/>
  <c r="C24" i="5"/>
  <c r="P23" i="5"/>
  <c r="O23" i="5"/>
  <c r="D23" i="5"/>
  <c r="C23" i="5"/>
  <c r="O22" i="5"/>
  <c r="C22" i="5"/>
  <c r="P21" i="5"/>
  <c r="O21" i="5"/>
  <c r="D21" i="5"/>
  <c r="C21" i="5"/>
  <c r="P20" i="5"/>
  <c r="O20" i="5"/>
  <c r="D20" i="5"/>
  <c r="C20" i="5"/>
  <c r="P16" i="5"/>
  <c r="O16" i="5"/>
  <c r="D16" i="5"/>
  <c r="C16" i="5"/>
  <c r="Q15" i="5"/>
  <c r="P15" i="5"/>
  <c r="O15" i="5"/>
  <c r="F15" i="5"/>
  <c r="D15" i="5" s="1"/>
  <c r="C15" i="5" s="1"/>
  <c r="E15" i="5"/>
  <c r="Z14" i="5"/>
  <c r="Y14" i="5"/>
  <c r="R14" i="5"/>
  <c r="Q14" i="5"/>
  <c r="P14" i="5"/>
  <c r="O14" i="5" s="1"/>
  <c r="E14" i="5"/>
  <c r="Q13" i="5"/>
  <c r="P13" i="5"/>
  <c r="O13" i="5"/>
  <c r="E13" i="5"/>
  <c r="D13" i="5"/>
  <c r="C13" i="5"/>
  <c r="Z12" i="5"/>
  <c r="Y12" i="5"/>
  <c r="Q12" i="5"/>
  <c r="P12" i="5"/>
  <c r="O12" i="5"/>
  <c r="E12" i="5"/>
  <c r="D12" i="5"/>
  <c r="C12" i="5"/>
  <c r="Q11" i="5"/>
  <c r="P11" i="5" s="1"/>
  <c r="O11" i="5" s="1"/>
  <c r="E11" i="5"/>
  <c r="D11" i="5"/>
  <c r="C11" i="5"/>
  <c r="F14" i="5" l="1"/>
  <c r="D14" i="5" s="1"/>
  <c r="C14" i="5" s="1"/>
</calcChain>
</file>

<file path=xl/sharedStrings.xml><?xml version="1.0" encoding="utf-8"?>
<sst xmlns="http://schemas.openxmlformats.org/spreadsheetml/2006/main" count="1069" uniqueCount="554">
  <si>
    <t>表一</t>
  </si>
  <si>
    <t xml:space="preserve"> 部门财务收支总体情况表</t>
  </si>
  <si>
    <t>单位名称：新平彝族傣族自治县财政局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</si>
  <si>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</si>
  <si>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</si>
  <si>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</si>
  <si>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</si>
  <si>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</si>
  <si>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</si>
  <si>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</si>
  <si>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</si>
  <si>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</si>
  <si>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</si>
  <si>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</si>
  <si>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</si>
  <si>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</si>
  <si>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</si>
  <si>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</si>
  <si>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</si>
  <si>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</si>
  <si>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</si>
  <si>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</si>
  <si>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</si>
  <si>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</si>
  <si>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</si>
  <si>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</si>
  <si>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</si>
  <si>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</si>
  <si>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</si>
  <si>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</si>
  <si>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</si>
  <si>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</si>
  <si>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</si>
  <si>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</si>
  <si>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</si>
  <si>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</si>
  <si>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</si>
  <si>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</si>
  <si>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</si>
  <si>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</si>
  <si>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</si>
  <si>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</si>
  <si>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</si>
  <si>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</si>
  <si>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</si>
  <si>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</si>
  <si>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</si>
  <si>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</si>
  <si>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</si>
  <si>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</si>
  <si>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</si>
  <si>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</si>
  <si>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</si>
  <si>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</si>
  <si>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</si>
  <si>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</si>
  <si>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</si>
  <si>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</si>
  <si>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</si>
  <si>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</si>
  <si>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</si>
  <si>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</si>
  <si>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</si>
  <si>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</si>
  <si>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</si>
  <si>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</si>
  <si>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</si>
  <si>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</si>
  <si>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</si>
  <si>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</si>
  <si>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</si>
  <si>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</si>
  <si>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</si>
  <si>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</si>
  <si>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</si>
  <si>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</si>
  <si>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</si>
  <si>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</si>
  <si>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</si>
  <si>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</si>
  <si>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</si>
  <si>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</si>
  <si>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</si>
  <si>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</si>
  <si>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</si>
  <si>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</si>
  <si>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</si>
  <si>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</si>
  <si>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</si>
  <si>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</si>
  <si>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</si>
  <si>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</si>
  <si>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</si>
  <si>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</si>
  <si>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</si>
  <si>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</si>
  <si>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</si>
  <si>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</si>
  <si>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</si>
  <si>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</si>
  <si>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</si>
  <si>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</si>
  <si>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</si>
  <si>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</si>
  <si>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</si>
  <si>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</si>
  <si>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</si>
  <si>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</si>
  <si>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</si>
  <si>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类款项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</si>
  <si>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</si>
  <si>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</si>
  <si>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</si>
  <si>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</si>
  <si>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</si>
  <si>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</si>
  <si>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</si>
  <si>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</si>
  <si>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</si>
  <si>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</si>
  <si>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</si>
  <si>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</si>
  <si>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</si>
  <si>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</si>
  <si>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</si>
  <si>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</si>
  <si>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</si>
  <si>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</si>
  <si>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</si>
  <si>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</si>
  <si>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</si>
  <si>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</si>
  <si>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</si>
  <si>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</si>
  <si>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</si>
  <si>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</si>
  <si>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</si>
  <si>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</si>
  <si>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</si>
  <si>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</si>
  <si>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</si>
  <si>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</si>
  <si>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</si>
  <si>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新平县财政局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</si>
  <si>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</si>
  <si>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</si>
  <si>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</si>
  <si>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</si>
  <si>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</si>
  <si>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</si>
  <si>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</si>
  <si>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</si>
  <si>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预算改革业务</t>
  </si>
  <si>
    <t>财政国库业务</t>
  </si>
  <si>
    <t>其他财政事务支出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</si>
  <si>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</si>
  <si>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</si>
  <si>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</si>
  <si>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</si>
  <si>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</si>
  <si>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</si>
  <si>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</si>
  <si>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</si>
  <si>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</si>
  <si>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</si>
  <si>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</si>
  <si>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</si>
  <si>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</si>
  <si>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</si>
  <si>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2082703</t>
  </si>
  <si>
    <t>财政对生育保险基金的补助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</si>
  <si>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</si>
  <si>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</si>
  <si>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</si>
  <si>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</si>
  <si>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</si>
  <si>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</si>
  <si>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</si>
  <si>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</si>
  <si>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</si>
  <si>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</si>
  <si>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</si>
  <si>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</si>
  <si>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</si>
  <si>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</si>
  <si>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</si>
  <si>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</si>
  <si>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粮油物资储备支出</t>
  </si>
  <si>
    <t>粮油事务</t>
  </si>
  <si>
    <t>其他粮油事务支出</t>
  </si>
  <si>
    <t>新平县市场服务中心</t>
  </si>
  <si>
    <t>2010699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</si>
  <si>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</si>
  <si>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</si>
  <si>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</si>
  <si>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</si>
  <si>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</si>
  <si>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</si>
  <si>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</si>
  <si>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</si>
  <si>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</si>
  <si>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</si>
  <si>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</si>
  <si>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</si>
  <si>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</si>
  <si>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</si>
  <si>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</si>
  <si>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</si>
  <si>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</si>
  <si>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</si>
  <si>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</si>
  <si>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</si>
  <si>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</si>
  <si>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</si>
  <si>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</si>
  <si>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</si>
  <si>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</si>
  <si>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</si>
  <si>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</si>
  <si>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</si>
  <si>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</si>
  <si>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</si>
  <si>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</si>
  <si>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</si>
  <si>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</si>
  <si>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</si>
  <si>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</si>
  <si>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</si>
  <si>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</si>
  <si>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</si>
  <si>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</si>
  <si>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302</t>
  </si>
  <si>
    <t xml:space="preserve">  商品和服务支出</t>
  </si>
  <si>
    <t xml:space="preserve">    办公费</t>
  </si>
  <si>
    <t xml:space="preserve">    邮电费</t>
  </si>
  <si>
    <t xml:space="preserve">    差旅费</t>
  </si>
  <si>
    <t xml:space="preserve">    劳务费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</si>
  <si>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</si>
  <si>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</si>
  <si>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</si>
  <si>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</si>
  <si>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</si>
  <si>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</si>
  <si>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</si>
  <si>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</si>
  <si>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</si>
  <si>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  退休费</t>
  </si>
  <si>
    <t>99</t>
  </si>
  <si>
    <t xml:space="preserve">  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</si>
  <si>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</si>
  <si>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</si>
  <si>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</si>
  <si>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</si>
  <si>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项</t>
  </si>
  <si>
    <t>科目名称</t>
  </si>
  <si>
    <t>2</t>
  </si>
  <si>
    <t>3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</si>
  <si>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</si>
  <si>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</si>
  <si>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</si>
  <si>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</si>
  <si>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</si>
  <si>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</si>
  <si>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501</t>
  </si>
  <si>
    <t>机关工资福利支出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</si>
  <si>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</si>
  <si>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</si>
  <si>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</si>
  <si>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</si>
  <si>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</si>
  <si>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</si>
  <si>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06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</si>
  <si>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</si>
  <si>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</si>
  <si>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</si>
  <si>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</si>
  <si>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</si>
  <si>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</si>
  <si>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</si>
  <si>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</si>
  <si>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</si>
  <si>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</si>
  <si>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</si>
  <si>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</si>
  <si>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</si>
  <si>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</si>
  <si>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05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</si>
  <si>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</si>
  <si>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</si>
  <si>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</si>
  <si>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</si>
  <si>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</si>
  <si>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</si>
  <si>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</si>
  <si>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</si>
  <si>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</si>
  <si>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</si>
  <si>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</si>
  <si>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</si>
  <si>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</si>
  <si>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</si>
  <si>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</si>
  <si>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</si>
  <si>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</si>
  <si>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</si>
  <si>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</si>
  <si>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</si>
  <si>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</si>
  <si>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</si>
  <si>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</si>
  <si>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</si>
  <si>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</si>
  <si>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</si>
  <si>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</si>
  <si>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</si>
  <si>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</si>
  <si>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</si>
  <si>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</si>
  <si>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</si>
  <si>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</si>
  <si>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</si>
  <si>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</si>
  <si>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</si>
  <si>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</si>
  <si>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</si>
  <si>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</si>
  <si>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资本性支出（一）</t>
  </si>
  <si>
    <t>工会经费</t>
  </si>
  <si>
    <t>资本性支出（二）</t>
  </si>
  <si>
    <t>福利费</t>
  </si>
  <si>
    <t>507</t>
  </si>
  <si>
    <t>对企业补助</t>
  </si>
  <si>
    <t>费用补贴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</si>
  <si>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</si>
  <si>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</si>
  <si>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</si>
  <si>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</si>
  <si>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</si>
  <si>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</si>
  <si>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</si>
  <si>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</si>
  <si>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</si>
  <si>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</si>
  <si>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</si>
  <si>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</si>
  <si>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</si>
  <si>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</si>
  <si>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</si>
  <si>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</si>
  <si>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</si>
  <si>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</si>
  <si>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</si>
  <si>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</si>
  <si>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</si>
  <si>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</si>
  <si>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</si>
  <si>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</si>
  <si>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</si>
  <si>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</si>
  <si>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</si>
  <si>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</si>
  <si>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</si>
  <si>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</si>
  <si>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</si>
  <si>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</si>
  <si>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</si>
  <si>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</si>
  <si>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</si>
  <si>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</si>
  <si>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</si>
  <si>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</si>
  <si>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</si>
  <si>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</si>
  <si>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</si>
  <si>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</si>
  <si>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</si>
  <si>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</si>
  <si>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</si>
  <si>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</si>
  <si>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</si>
  <si>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</si>
  <si>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</si>
  <si>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</si>
  <si>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</si>
  <si>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</si>
  <si>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</si>
  <si>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其他交通工具购置</t>
  </si>
  <si>
    <t>514</t>
  </si>
  <si>
    <t>预备费及预留</t>
  </si>
  <si>
    <t>文物和陈列品购置</t>
  </si>
  <si>
    <t>预备费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</si>
  <si>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</si>
  <si>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</si>
  <si>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</si>
  <si>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</si>
  <si>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</si>
  <si>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</si>
  <si>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</si>
  <si>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</si>
  <si>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</si>
  <si>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</si>
  <si>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</si>
  <si>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</si>
  <si>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</si>
  <si>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</si>
  <si>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</si>
  <si>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</si>
  <si>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</si>
  <si>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</si>
  <si>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</si>
  <si>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</si>
  <si>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</si>
  <si>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</si>
  <si>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</si>
  <si>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</si>
  <si>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</si>
  <si>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</si>
  <si>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</si>
  <si>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</si>
  <si>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</si>
  <si>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</si>
  <si>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</si>
  <si>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</si>
  <si>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</si>
  <si>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</si>
  <si>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</si>
  <si>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</si>
  <si>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</si>
  <si>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</si>
  <si>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</si>
  <si>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</si>
  <si>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</si>
  <si>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</si>
  <si>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</si>
  <si>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</si>
  <si>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</si>
  <si>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</si>
  <si>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新平彝族傣族自治县财政局</t>
  </si>
  <si>
    <t>粮食风险资金</t>
  </si>
  <si>
    <t>按时做好县级储备粮、油的收购、存储、轮换工作，确保县级储备粮油数量真实、质量良好和储存安全，有效发挥县级储备粮油在全县宏观调控中的作用。</t>
  </si>
  <si>
    <t>产出指标</t>
  </si>
  <si>
    <t>数量指标</t>
  </si>
  <si>
    <t>粮食风险基金数额</t>
  </si>
  <si>
    <t>①玉溪市农发行粮食财务挂账贷款利息72.96万元、②县级储备粮油保管费用补贴84.65万元。</t>
  </si>
  <si>
    <t>时效指标</t>
  </si>
  <si>
    <t>项目实施时限</t>
  </si>
  <si>
    <t>2019年12月以前。</t>
  </si>
  <si>
    <t>效益指标</t>
  </si>
  <si>
    <t>社会效益指标</t>
  </si>
  <si>
    <t>用粮安全保障率</t>
  </si>
  <si>
    <t>用粮安全保障率达到100%。</t>
  </si>
  <si>
    <t>国库集中支付改革项目</t>
  </si>
  <si>
    <t>⑴全面实施国库集中支付改革，所有预算单位实行电子支付；⑵确保全县行政事业单位使用统一的财务服务平台平稳有效运作。</t>
  </si>
  <si>
    <t>成本指标</t>
  </si>
  <si>
    <t>项目成本控制</t>
  </si>
  <si>
    <t>支出成本控制在102.74万元以内。</t>
  </si>
  <si>
    <t>工作效率提高程度</t>
  </si>
  <si>
    <t>大幅提高各预算单位工作效率。</t>
  </si>
  <si>
    <t>满意度指标</t>
  </si>
  <si>
    <t>服务对象满意度指标</t>
  </si>
  <si>
    <t>预算单位满意度</t>
  </si>
  <si>
    <t>预算单位满意度90%以上。</t>
  </si>
  <si>
    <t>财政信息化建设及运维经费</t>
  </si>
  <si>
    <t>完成购置计算机（含保密计算机）20 台、普通打印机5台、针式打印机5台、交换机8台、路由器2台、服务器1台、复印机7台、支付网络租用，确保财政信息化建设的推进及正常运转。</t>
  </si>
  <si>
    <t>采购数量</t>
  </si>
  <si>
    <t>购置计算机（含保密计算机）20台、普通打印机5台、针式打印机5台、交换机8台、路由器2台、服务器。</t>
  </si>
  <si>
    <t>项目完成时限</t>
  </si>
  <si>
    <t>采购成本控在45.2万元以内。</t>
  </si>
  <si>
    <t>可持续影响指标</t>
  </si>
  <si>
    <t>设备使用年限</t>
  </si>
  <si>
    <t>设备使用年在限五年以上。</t>
  </si>
  <si>
    <t>国有企业实体化改革项目服务费</t>
  </si>
  <si>
    <t>完成县属国有企业进行实体化改革阶段性工作，付给第三方咨询服务费。</t>
  </si>
  <si>
    <t>2019年12月以前完成</t>
  </si>
  <si>
    <t>成本控制在60万元以内</t>
  </si>
  <si>
    <t>提升企业创收程度</t>
  </si>
  <si>
    <t>县属国有企业实体化改革完成后，进一步提升国有企业创收增利能力。</t>
  </si>
  <si>
    <t>预算管理改革项目</t>
  </si>
  <si>
    <t>⑴年内完成全县各预算单位的预算、调整预算业务培训及编审；⑵完成全县财政供养人员信息系统遍审、上报；⑶完成乡镇财政基本信息系统等编审、上报；⑷确保DBCS预算系统有效运作。</t>
  </si>
  <si>
    <t>培训人数</t>
  </si>
  <si>
    <t>培训人数在500人次以上。</t>
  </si>
  <si>
    <t>2019年12月年内完成。</t>
  </si>
  <si>
    <t>实施成本控制20万元以内。</t>
  </si>
  <si>
    <t>提高预算业务水平覆盖面</t>
  </si>
  <si>
    <t>覆盖预算单位。</t>
  </si>
  <si>
    <t>表十一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</si>
  <si>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</si>
  <si>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</si>
  <si>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</si>
  <si>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</si>
  <si>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</si>
  <si>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</si>
  <si>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</si>
  <si>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</si>
  <si>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</si>
  <si>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</si>
  <si>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</si>
  <si>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</si>
  <si>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</si>
  <si>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</si>
  <si>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</si>
  <si>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</si>
  <si>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</si>
  <si>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</si>
  <si>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</si>
  <si>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</si>
  <si>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</si>
  <si>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</si>
  <si>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</si>
  <si>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</si>
  <si>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</si>
  <si>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</si>
  <si>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</si>
  <si>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</si>
  <si>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</si>
  <si>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</si>
  <si>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</si>
  <si>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</si>
  <si>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</si>
  <si>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</si>
  <si>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</si>
  <si>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</si>
  <si>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</si>
  <si>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</si>
  <si>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</si>
  <si>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</si>
  <si>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</si>
  <si>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</si>
  <si>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</si>
  <si>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</si>
  <si>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</si>
  <si>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</si>
  <si>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</si>
  <si>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</si>
  <si>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</si>
  <si>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</si>
  <si>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</si>
  <si>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</si>
  <si>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</si>
  <si>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</si>
  <si>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</si>
  <si>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</si>
  <si>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</si>
  <si>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</si>
  <si>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财政信息化建设项目</t>
  </si>
  <si>
    <t>针式打印机</t>
  </si>
  <si>
    <t>台</t>
  </si>
  <si>
    <t>路由器</t>
  </si>
  <si>
    <t>交换机</t>
  </si>
  <si>
    <t>复印机</t>
  </si>
  <si>
    <t>计算机</t>
  </si>
  <si>
    <t>普通打印机</t>
  </si>
  <si>
    <t>服务器</t>
  </si>
  <si>
    <t>部门年初预算项目投向情况表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</si>
</sst>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76" formatCode="#,##0.00_ ;[Red]\-#,##0.00\ "/>
    <numFmt numFmtId="177" formatCode="[$-10804]#,##0.00;\-#,##0.00;\ "/>
    <numFmt numFmtId="178" formatCode="yyyy\-mm\-dd"/>
    <numFmt numFmtId="179" formatCode="_ * #,##0_ ;_ * \-#,##0_ ;_ * &quot;-&quot;??_ ;_ @_ "/>
    <numFmt numFmtId="180" formatCode="_ * #,##0.0_ ;_ * \-#,##0.0_ ;_ * &quot;-&quot;??_ ;_ @_ "/>
    <numFmt numFmtId="181" formatCode="\ \ @"/>
    <numFmt numFmtId="182" formatCode="[$-10804]#,##0.00#;\(\-#,##0.00#\);\ "/>
    <numFmt numFmtId="183" formatCode="[$-10804]#,##0.00;\(\-#,##0.00\);\ "/>
    <numFmt numFmtId="184" formatCode="#,##0.00_ "/>
  </numFmts>
  <fonts count="2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9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23" fillId="0" borderId="0"/>
    <xf numFmtId="43" fontId="2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1" fillId="0" borderId="0"/>
  </cellStyleXfs>
  <cellXfs count="20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 readingOrder="1"/>
      <protection locked="0"/>
    </xf>
    <xf numFmtId="0" fontId="5" fillId="3" borderId="7" xfId="0" applyFont="1" applyFill="1" applyBorder="1" applyAlignment="1" applyProtection="1">
      <alignment horizontal="center" vertical="center" wrapText="1" readingOrder="1"/>
      <protection locked="0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4" fillId="0" borderId="1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4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Font="1"/>
    <xf numFmtId="0" fontId="12" fillId="0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vertical="center" wrapText="1"/>
    </xf>
    <xf numFmtId="0" fontId="12" fillId="0" borderId="1" xfId="10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4" fillId="0" borderId="1" xfId="9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179" fontId="4" fillId="0" borderId="1" xfId="4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5" fillId="0" borderId="1" xfId="9" applyFont="1" applyFill="1" applyBorder="1" applyAlignment="1">
      <alignment horizontal="left" vertical="center"/>
    </xf>
    <xf numFmtId="43" fontId="5" fillId="0" borderId="7" xfId="2" applyFont="1" applyFill="1" applyBorder="1" applyAlignment="1" applyProtection="1">
      <alignment horizontal="right" vertical="center" wrapText="1" readingOrder="1"/>
      <protection locked="0"/>
    </xf>
    <xf numFmtId="180" fontId="12" fillId="0" borderId="0" xfId="6" applyNumberFormat="1" applyFont="1" applyFill="1" applyBorder="1">
      <alignment vertical="center"/>
    </xf>
    <xf numFmtId="180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12" fillId="0" borderId="1" xfId="10" applyFont="1" applyFill="1" applyBorder="1" applyAlignment="1">
      <alignment horizontal="left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82" fontId="5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0" applyFont="1" applyFill="1" applyBorder="1" applyAlignment="1">
      <alignment vertical="center"/>
    </xf>
    <xf numFmtId="9" fontId="18" fillId="0" borderId="1" xfId="0" applyNumberFormat="1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vertical="center" wrapText="1" readingOrder="1"/>
      <protection locked="0"/>
    </xf>
    <xf numFmtId="177" fontId="10" fillId="0" borderId="18" xfId="0" applyNumberFormat="1" applyFont="1" applyBorder="1" applyAlignment="1" applyProtection="1">
      <alignment vertical="center" wrapText="1" readingOrder="1"/>
      <protection locked="0"/>
    </xf>
    <xf numFmtId="177" fontId="10" fillId="0" borderId="18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177" fontId="10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19" xfId="0" applyFont="1" applyBorder="1" applyAlignment="1" applyProtection="1">
      <alignment horizontal="center" vertical="center" wrapText="1" readingOrder="1"/>
      <protection locked="0"/>
    </xf>
    <xf numFmtId="177" fontId="20" fillId="0" borderId="18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19" xfId="0" applyFont="1" applyBorder="1" applyAlignment="1" applyProtection="1">
      <alignment horizontal="right" wrapText="1" readingOrder="1"/>
      <protection locked="0"/>
    </xf>
    <xf numFmtId="0" fontId="20" fillId="0" borderId="19" xfId="0" applyFont="1" applyBorder="1" applyAlignment="1" applyProtection="1">
      <alignment horizontal="right" vertical="center" wrapText="1" readingOrder="1"/>
      <protection locked="0"/>
    </xf>
    <xf numFmtId="0" fontId="20" fillId="0" borderId="7" xfId="0" applyFont="1" applyBorder="1" applyAlignment="1" applyProtection="1">
      <alignment horizontal="center" vertical="center" wrapText="1" readingOrder="1"/>
      <protection locked="0"/>
    </xf>
    <xf numFmtId="177" fontId="20" fillId="0" borderId="6" xfId="0" applyNumberFormat="1" applyFont="1" applyBorder="1" applyAlignment="1" applyProtection="1">
      <alignment horizontal="right" vertical="center" wrapText="1" readingOrder="1"/>
      <protection locked="0"/>
    </xf>
    <xf numFmtId="49" fontId="21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/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3" fillId="0" borderId="1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0" fillId="4" borderId="7" xfId="0" applyFont="1" applyFill="1" applyBorder="1" applyAlignment="1" applyProtection="1">
      <alignment horizontal="left" vertical="center" wrapText="1" readingOrder="1"/>
      <protection locked="0"/>
    </xf>
    <xf numFmtId="0" fontId="23" fillId="0" borderId="1" xfId="1" applyFill="1" applyBorder="1"/>
    <xf numFmtId="0" fontId="10" fillId="4" borderId="7" xfId="0" applyFont="1" applyFill="1" applyBorder="1" applyAlignment="1" applyProtection="1">
      <alignment vertical="center" wrapText="1" readingOrder="1"/>
      <protection locked="0"/>
    </xf>
    <xf numFmtId="0" fontId="7" fillId="0" borderId="0" xfId="7" applyFont="1" applyFill="1" applyBorder="1" applyAlignment="1"/>
    <xf numFmtId="0" fontId="2" fillId="0" borderId="12" xfId="7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left" vertical="center" wrapText="1" readingOrder="1"/>
      <protection locked="0"/>
    </xf>
    <xf numFmtId="0" fontId="5" fillId="0" borderId="19" xfId="0" applyFont="1" applyFill="1" applyBorder="1" applyAlignment="1" applyProtection="1">
      <alignment horizontal="left" vertical="center" wrapText="1" readingOrder="1"/>
      <protection locked="0"/>
    </xf>
    <xf numFmtId="43" fontId="10" fillId="0" borderId="1" xfId="2" applyFont="1" applyFill="1" applyBorder="1" applyAlignment="1" applyProtection="1">
      <alignment horizontal="right" vertical="center" wrapText="1" readingOrder="1"/>
      <protection locked="0"/>
    </xf>
    <xf numFmtId="43" fontId="5" fillId="0" borderId="1" xfId="2" applyFont="1" applyFill="1" applyBorder="1" applyAlignment="1" applyProtection="1">
      <alignment horizontal="right" vertical="center" wrapText="1" readingOrder="1"/>
      <protection locked="0"/>
    </xf>
    <xf numFmtId="43" fontId="0" fillId="0" borderId="1" xfId="2" applyFont="1" applyBorder="1" applyAlignment="1"/>
    <xf numFmtId="0" fontId="5" fillId="3" borderId="7" xfId="0" applyFont="1" applyFill="1" applyBorder="1" applyAlignment="1" applyProtection="1">
      <alignment vertical="center" wrapText="1" readingOrder="1"/>
      <protection locked="0"/>
    </xf>
    <xf numFmtId="43" fontId="5" fillId="0" borderId="1" xfId="2" applyFont="1" applyFill="1" applyBorder="1" applyAlignment="1" applyProtection="1">
      <alignment horizontal="right" vertical="center" wrapText="1" readingOrder="1"/>
      <protection locked="0"/>
    </xf>
    <xf numFmtId="43" fontId="0" fillId="0" borderId="1" xfId="2" applyFont="1" applyBorder="1" applyAlignment="1"/>
    <xf numFmtId="43" fontId="10" fillId="0" borderId="17" xfId="2" applyFont="1" applyFill="1" applyBorder="1" applyAlignment="1" applyProtection="1">
      <alignment horizontal="right" vertical="center" wrapText="1" readingOrder="1"/>
      <protection locked="0"/>
    </xf>
    <xf numFmtId="43" fontId="0" fillId="0" borderId="17" xfId="2" applyFont="1" applyBorder="1" applyAlignment="1"/>
    <xf numFmtId="0" fontId="2" fillId="0" borderId="0" xfId="7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3" fontId="10" fillId="0" borderId="6" xfId="0" applyNumberFormat="1" applyFont="1" applyBorder="1" applyAlignment="1" applyProtection="1">
      <alignment vertical="center" wrapText="1" readingOrder="1"/>
      <protection locked="0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3" fontId="10" fillId="0" borderId="6" xfId="0" applyNumberFormat="1" applyFont="1" applyBorder="1" applyAlignment="1" applyProtection="1">
      <alignment horizontal="right" vertical="center" wrapText="1" readingOrder="1"/>
      <protection locked="0"/>
    </xf>
    <xf numFmtId="184" fontId="4" fillId="0" borderId="1" xfId="0" applyNumberFormat="1" applyFont="1" applyFill="1" applyBorder="1" applyAlignment="1" applyProtection="1">
      <alignment horizontal="right"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11" applyNumberFormat="1" applyFont="1" applyFill="1" applyBorder="1" applyAlignment="1" applyProtection="1">
      <alignment vertical="center"/>
    </xf>
    <xf numFmtId="0" fontId="2" fillId="0" borderId="1" xfId="11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4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1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 wrapText="1"/>
    </xf>
    <xf numFmtId="0" fontId="2" fillId="0" borderId="7" xfId="7" applyFont="1" applyFill="1" applyBorder="1" applyAlignment="1" applyProtection="1">
      <alignment horizontal="center" vertical="center" wrapText="1" readingOrder="1"/>
      <protection locked="0"/>
    </xf>
    <xf numFmtId="0" fontId="7" fillId="0" borderId="13" xfId="7" applyFont="1" applyFill="1" applyBorder="1" applyAlignment="1" applyProtection="1">
      <alignment vertical="top" wrapText="1"/>
      <protection locked="0"/>
    </xf>
    <xf numFmtId="0" fontId="7" fillId="0" borderId="14" xfId="7" applyFont="1" applyFill="1" applyBorder="1" applyAlignment="1" applyProtection="1">
      <alignment vertical="top" wrapText="1"/>
      <protection locked="0"/>
    </xf>
    <xf numFmtId="0" fontId="2" fillId="0" borderId="19" xfId="7" applyFont="1" applyFill="1" applyBorder="1" applyAlignment="1" applyProtection="1">
      <alignment horizontal="center" vertical="center" wrapText="1" readingOrder="1"/>
      <protection locked="0"/>
    </xf>
    <xf numFmtId="0" fontId="2" fillId="0" borderId="13" xfId="7" applyFont="1" applyFill="1" applyBorder="1" applyAlignment="1" applyProtection="1">
      <alignment horizontal="center" vertical="center" wrapText="1" readingOrder="1"/>
      <protection locked="0"/>
    </xf>
    <xf numFmtId="0" fontId="2" fillId="0" borderId="14" xfId="7" applyFont="1" applyFill="1" applyBorder="1" applyAlignment="1" applyProtection="1">
      <alignment horizontal="center" vertical="center" wrapText="1" readingOrder="1"/>
      <protection locked="0"/>
    </xf>
    <xf numFmtId="0" fontId="7" fillId="0" borderId="24" xfId="7" applyFont="1" applyFill="1" applyBorder="1" applyAlignment="1" applyProtection="1">
      <alignment vertical="top" wrapText="1"/>
      <protection locked="0"/>
    </xf>
    <xf numFmtId="0" fontId="7" fillId="0" borderId="18" xfId="7" applyFont="1" applyFill="1" applyBorder="1" applyAlignment="1" applyProtection="1">
      <alignment vertical="top" wrapText="1"/>
      <protection locked="0"/>
    </xf>
    <xf numFmtId="0" fontId="2" fillId="0" borderId="12" xfId="7" applyFont="1" applyFill="1" applyBorder="1" applyAlignment="1" applyProtection="1">
      <alignment horizontal="center" vertical="center" wrapText="1" readingOrder="1"/>
      <protection locked="0"/>
    </xf>
    <xf numFmtId="0" fontId="2" fillId="0" borderId="6" xfId="7" applyFont="1" applyFill="1" applyBorder="1" applyAlignment="1" applyProtection="1">
      <alignment horizontal="center" vertical="center" wrapText="1" readingOrder="1"/>
      <protection locked="0"/>
    </xf>
    <xf numFmtId="0" fontId="2" fillId="0" borderId="4" xfId="7" applyFont="1" applyFill="1" applyBorder="1" applyAlignment="1" applyProtection="1">
      <alignment horizontal="center" vertical="center" wrapText="1" readingOrder="1"/>
      <protection locked="0"/>
    </xf>
    <xf numFmtId="0" fontId="2" fillId="0" borderId="25" xfId="7" applyFont="1" applyFill="1" applyBorder="1" applyAlignment="1" applyProtection="1">
      <alignment horizontal="center" vertical="center" wrapText="1" readingOrder="1"/>
      <protection locked="0"/>
    </xf>
    <xf numFmtId="0" fontId="2" fillId="0" borderId="26" xfId="7" applyFont="1" applyFill="1" applyBorder="1" applyAlignment="1" applyProtection="1">
      <alignment horizontal="center" vertical="center" wrapText="1" readingOrder="1"/>
      <protection locked="0"/>
    </xf>
    <xf numFmtId="0" fontId="2" fillId="0" borderId="27" xfId="7" applyFont="1" applyFill="1" applyBorder="1" applyAlignment="1" applyProtection="1">
      <alignment horizontal="center" vertical="center" wrapText="1" readingOrder="1"/>
      <protection locked="0"/>
    </xf>
    <xf numFmtId="0" fontId="2" fillId="0" borderId="18" xfId="7" applyFont="1" applyFill="1" applyBorder="1" applyAlignment="1" applyProtection="1">
      <alignment horizontal="center" vertical="center" wrapText="1" readingOrder="1"/>
      <protection locked="0"/>
    </xf>
    <xf numFmtId="0" fontId="7" fillId="0" borderId="25" xfId="7" applyFont="1" applyFill="1" applyBorder="1" applyAlignment="1" applyProtection="1">
      <alignment vertical="top" wrapText="1"/>
      <protection locked="0"/>
    </xf>
    <xf numFmtId="0" fontId="7" fillId="0" borderId="26" xfId="7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0" fillId="4" borderId="7" xfId="0" applyFont="1" applyFill="1" applyBorder="1" applyAlignment="1" applyProtection="1">
      <alignment horizontal="left" vertical="center" wrapText="1" readingOrder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81" fontId="12" fillId="0" borderId="2" xfId="10" applyNumberFormat="1" applyFont="1" applyFill="1" applyBorder="1" applyAlignment="1">
      <alignment horizontal="center" vertical="center" wrapText="1"/>
    </xf>
    <xf numFmtId="181" fontId="12" fillId="0" borderId="3" xfId="10" applyNumberFormat="1" applyFont="1" applyFill="1" applyBorder="1" applyAlignment="1">
      <alignment horizontal="center" vertical="center" wrapText="1"/>
    </xf>
    <xf numFmtId="181" fontId="12" fillId="0" borderId="5" xfId="10" applyNumberFormat="1" applyFont="1" applyFill="1" applyBorder="1" applyAlignment="1">
      <alignment horizontal="center" vertical="center" wrapText="1"/>
    </xf>
    <xf numFmtId="181" fontId="12" fillId="0" borderId="1" xfId="10" applyNumberFormat="1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12" fillId="0" borderId="3" xfId="10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left" vertical="center" wrapText="1"/>
    </xf>
    <xf numFmtId="0" fontId="12" fillId="0" borderId="3" xfId="10" applyFont="1" applyFill="1" applyBorder="1" applyAlignment="1">
      <alignment horizontal="left" vertical="center" wrapText="1"/>
    </xf>
    <xf numFmtId="0" fontId="12" fillId="0" borderId="5" xfId="10" applyFont="1" applyFill="1" applyBorder="1" applyAlignment="1">
      <alignment horizontal="left" vertical="center" wrapText="1"/>
    </xf>
    <xf numFmtId="0" fontId="12" fillId="0" borderId="1" xfId="10" applyFont="1" applyFill="1" applyBorder="1" applyAlignment="1">
      <alignment horizontal="left" vertical="center" wrapText="1"/>
    </xf>
    <xf numFmtId="0" fontId="13" fillId="0" borderId="0" xfId="9" applyFont="1" applyFill="1" applyAlignment="1">
      <alignment horizontal="left"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2">
    <cellStyle name="百分比 2" xfId="3" xr:uid="{00000000-0005-0000-0000-00000E000000}"/>
    <cellStyle name="常规" xfId="0" builtinId="0"/>
    <cellStyle name="常规 16" xfId="5" xr:uid="{00000000-0005-0000-0000-000023000000}"/>
    <cellStyle name="常规 2" xfId="7" xr:uid="{00000000-0005-0000-0000-000036000000}"/>
    <cellStyle name="常规 2 11" xfId="1" xr:uid="{00000000-0005-0000-0000-000005000000}"/>
    <cellStyle name="常规 2 15 2" xfId="8" xr:uid="{00000000-0005-0000-0000-000037000000}"/>
    <cellStyle name="常规 23 2" xfId="9" xr:uid="{00000000-0005-0000-0000-000038000000}"/>
    <cellStyle name="常规 3" xfId="10" xr:uid="{00000000-0005-0000-0000-000039000000}"/>
    <cellStyle name="常规 5" xfId="11" xr:uid="{00000000-0005-0000-0000-00003A000000}"/>
    <cellStyle name="千位分隔" xfId="2" builtinId="3"/>
    <cellStyle name="千位分隔 2 4 2" xfId="4" xr:uid="{00000000-0005-0000-0000-000017000000}"/>
    <cellStyle name="千位分隔 6 2" xfId="6" xr:uid="{00000000-0005-0000-0000-00002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showGridLines="0" workbookViewId="0">
      <selection activeCell="D20" sqref="D20"/>
    </sheetView>
  </sheetViews>
  <sheetFormatPr defaultColWidth="8" defaultRowHeight="14.25" customHeight="1" x14ac:dyDescent="0.15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 x14ac:dyDescent="0.15">
      <c r="A1" s="2" t="s">
        <v>0</v>
      </c>
      <c r="B1" s="2"/>
      <c r="C1" s="2"/>
    </row>
    <row r="2" spans="1:4" ht="21" x14ac:dyDescent="0.15">
      <c r="A2" s="122" t="s">
        <v>1</v>
      </c>
      <c r="B2" s="122"/>
      <c r="C2" s="122"/>
      <c r="D2" s="122"/>
    </row>
    <row r="3" spans="1:4" ht="19.5" customHeight="1" x14ac:dyDescent="0.15">
      <c r="A3" s="3" t="s">
        <v>2</v>
      </c>
      <c r="B3" s="101"/>
      <c r="C3" s="101"/>
      <c r="D3" s="19" t="s">
        <v>3</v>
      </c>
    </row>
    <row r="4" spans="1:4" ht="19.5" customHeight="1" x14ac:dyDescent="0.15">
      <c r="A4" s="123" t="s">
        <v>4</v>
      </c>
      <c r="B4" s="123"/>
      <c r="C4" s="123" t="s">
        <v>5</v>
      </c>
      <c r="D4" s="123"/>
    </row>
    <row r="5" spans="1:4" ht="19.5" customHeight="1" x14ac:dyDescent="0.15">
      <c r="A5" s="123" t="s">
        <v>6</v>
      </c>
      <c r="B5" s="123" t="s">
        <v>7</v>
      </c>
      <c r="C5" s="123" t="s">
        <v>8</v>
      </c>
      <c r="D5" s="123" t="s">
        <v>7</v>
      </c>
    </row>
    <row r="6" spans="1:4" ht="19.5" customHeight="1" x14ac:dyDescent="0.15">
      <c r="A6" s="123"/>
      <c r="B6" s="123"/>
      <c r="C6" s="123"/>
      <c r="D6" s="123"/>
    </row>
    <row r="7" spans="1:4" ht="17.25" customHeight="1" x14ac:dyDescent="0.15">
      <c r="A7" s="117" t="s">
        <v>9</v>
      </c>
      <c r="B7" s="103">
        <v>1576.363233</v>
      </c>
      <c r="C7" s="111" t="s">
        <v>10</v>
      </c>
      <c r="D7" s="106">
        <v>1035.6004</v>
      </c>
    </row>
    <row r="8" spans="1:4" ht="17.25" customHeight="1" x14ac:dyDescent="0.15">
      <c r="A8" s="112" t="s">
        <v>11</v>
      </c>
      <c r="B8" s="108"/>
      <c r="C8" s="111" t="s">
        <v>12</v>
      </c>
      <c r="D8" s="108"/>
    </row>
    <row r="9" spans="1:4" ht="17.25" customHeight="1" x14ac:dyDescent="0.15">
      <c r="A9" s="112" t="s">
        <v>13</v>
      </c>
      <c r="B9" s="108"/>
      <c r="C9" s="111" t="s">
        <v>14</v>
      </c>
      <c r="D9" s="108"/>
    </row>
    <row r="10" spans="1:4" ht="17.25" customHeight="1" x14ac:dyDescent="0.15">
      <c r="A10" s="112" t="s">
        <v>15</v>
      </c>
      <c r="B10" s="108"/>
      <c r="C10" s="111" t="s">
        <v>16</v>
      </c>
      <c r="D10" s="108"/>
    </row>
    <row r="11" spans="1:4" ht="17.25" customHeight="1" x14ac:dyDescent="0.15">
      <c r="A11" s="112" t="s">
        <v>17</v>
      </c>
      <c r="B11" s="108"/>
      <c r="C11" s="111" t="s">
        <v>18</v>
      </c>
      <c r="D11" s="108"/>
    </row>
    <row r="12" spans="1:4" ht="17.25" customHeight="1" x14ac:dyDescent="0.15">
      <c r="A12" s="112" t="s">
        <v>19</v>
      </c>
      <c r="B12" s="108"/>
      <c r="C12" s="111" t="s">
        <v>20</v>
      </c>
      <c r="D12" s="108"/>
    </row>
    <row r="13" spans="1:4" ht="17.25" customHeight="1" x14ac:dyDescent="0.15">
      <c r="A13" s="112" t="s">
        <v>21</v>
      </c>
      <c r="B13" s="108"/>
      <c r="C13" s="111" t="s">
        <v>22</v>
      </c>
      <c r="D13" s="108"/>
    </row>
    <row r="14" spans="1:4" ht="17.25" customHeight="1" x14ac:dyDescent="0.15">
      <c r="A14" s="15"/>
      <c r="B14" s="108"/>
      <c r="C14" s="111" t="s">
        <v>23</v>
      </c>
      <c r="D14" s="106">
        <v>127.68033</v>
      </c>
    </row>
    <row r="15" spans="1:4" ht="17.25" customHeight="1" x14ac:dyDescent="0.15">
      <c r="A15" s="15"/>
      <c r="B15" s="108"/>
      <c r="C15" s="111" t="s">
        <v>24</v>
      </c>
      <c r="D15" s="106">
        <v>72.006102999999996</v>
      </c>
    </row>
    <row r="16" spans="1:4" ht="17.25" customHeight="1" x14ac:dyDescent="0.15">
      <c r="A16" s="15"/>
      <c r="B16" s="108"/>
      <c r="C16" s="111" t="s">
        <v>25</v>
      </c>
      <c r="D16" s="108"/>
    </row>
    <row r="17" spans="1:4" ht="17.25" customHeight="1" x14ac:dyDescent="0.15">
      <c r="A17" s="15"/>
      <c r="B17" s="118"/>
      <c r="C17" s="111" t="s">
        <v>26</v>
      </c>
      <c r="D17" s="108"/>
    </row>
    <row r="18" spans="1:4" ht="17.25" customHeight="1" x14ac:dyDescent="0.15">
      <c r="A18" s="15"/>
      <c r="B18" s="119"/>
      <c r="C18" s="111" t="s">
        <v>27</v>
      </c>
      <c r="D18" s="108"/>
    </row>
    <row r="19" spans="1:4" ht="17.25" customHeight="1" x14ac:dyDescent="0.15">
      <c r="A19" s="15"/>
      <c r="B19" s="119"/>
      <c r="C19" s="111" t="s">
        <v>28</v>
      </c>
      <c r="D19" s="108"/>
    </row>
    <row r="20" spans="1:4" ht="17.25" customHeight="1" x14ac:dyDescent="0.15">
      <c r="A20" s="15"/>
      <c r="B20" s="119"/>
      <c r="C20" s="112" t="s">
        <v>29</v>
      </c>
      <c r="D20" s="108"/>
    </row>
    <row r="21" spans="1:4" ht="17.25" customHeight="1" x14ac:dyDescent="0.15">
      <c r="A21" s="120"/>
      <c r="B21" s="119"/>
      <c r="C21" s="112" t="s">
        <v>30</v>
      </c>
      <c r="D21" s="108"/>
    </row>
    <row r="22" spans="1:4" ht="17.25" customHeight="1" x14ac:dyDescent="0.15">
      <c r="A22" s="111"/>
      <c r="B22" s="119"/>
      <c r="C22" s="112" t="s">
        <v>31</v>
      </c>
      <c r="D22" s="108"/>
    </row>
    <row r="23" spans="1:4" ht="17.25" customHeight="1" x14ac:dyDescent="0.15">
      <c r="A23" s="111"/>
      <c r="B23" s="119"/>
      <c r="C23" s="112" t="s">
        <v>32</v>
      </c>
      <c r="D23" s="108"/>
    </row>
    <row r="24" spans="1:4" ht="17.25" customHeight="1" x14ac:dyDescent="0.15">
      <c r="A24" s="111"/>
      <c r="B24" s="119"/>
      <c r="C24" s="112" t="s">
        <v>33</v>
      </c>
      <c r="D24" s="108"/>
    </row>
    <row r="25" spans="1:4" ht="17.25" customHeight="1" x14ac:dyDescent="0.15">
      <c r="A25" s="111"/>
      <c r="B25" s="119"/>
      <c r="C25" s="112" t="s">
        <v>34</v>
      </c>
      <c r="D25" s="106">
        <v>91.070400000000006</v>
      </c>
    </row>
    <row r="26" spans="1:4" ht="17.25" customHeight="1" x14ac:dyDescent="0.15">
      <c r="A26" s="111"/>
      <c r="B26" s="119"/>
      <c r="C26" s="112" t="s">
        <v>35</v>
      </c>
      <c r="D26" s="106">
        <v>250</v>
      </c>
    </row>
    <row r="27" spans="1:4" ht="17.25" customHeight="1" x14ac:dyDescent="0.15">
      <c r="A27" s="111"/>
      <c r="B27" s="119"/>
      <c r="C27" s="112" t="s">
        <v>36</v>
      </c>
      <c r="D27" s="108"/>
    </row>
    <row r="28" spans="1:4" ht="17.25" customHeight="1" x14ac:dyDescent="0.15">
      <c r="A28" s="111"/>
      <c r="B28" s="119"/>
      <c r="C28" s="112" t="s">
        <v>37</v>
      </c>
      <c r="D28" s="108"/>
    </row>
    <row r="29" spans="1:4" ht="17.25" customHeight="1" x14ac:dyDescent="0.15">
      <c r="A29" s="111"/>
      <c r="B29" s="119"/>
      <c r="C29" s="112" t="s">
        <v>38</v>
      </c>
      <c r="D29" s="108"/>
    </row>
    <row r="30" spans="1:4" ht="14.25" customHeight="1" x14ac:dyDescent="0.15">
      <c r="A30" s="121" t="s">
        <v>39</v>
      </c>
      <c r="B30" s="103">
        <v>1576.363233</v>
      </c>
      <c r="C30" s="110" t="s">
        <v>40</v>
      </c>
      <c r="D30" s="103">
        <v>1576.363233</v>
      </c>
    </row>
    <row r="31" spans="1:4" ht="29.25" customHeight="1" x14ac:dyDescent="0.15">
      <c r="A31" s="124"/>
      <c r="B31" s="12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5"/>
  <sheetViews>
    <sheetView topLeftCell="A13" workbookViewId="0">
      <selection activeCell="H26" sqref="H26"/>
    </sheetView>
  </sheetViews>
  <sheetFormatPr defaultColWidth="8" defaultRowHeight="12" x14ac:dyDescent="0.15"/>
  <cols>
    <col min="1" max="1" width="25.375" style="26"/>
    <col min="2" max="2" width="25.375" style="26" customWidth="1"/>
    <col min="3" max="5" width="20.625" style="26" customWidth="1"/>
    <col min="6" max="6" width="28.625" style="26" customWidth="1"/>
    <col min="7" max="7" width="15.125" style="26" customWidth="1"/>
    <col min="8" max="8" width="11.125" style="26" customWidth="1"/>
    <col min="9" max="16384" width="8" style="26"/>
  </cols>
  <sheetData>
    <row r="1" spans="1:8" customFormat="1" ht="13.5" x14ac:dyDescent="0.15">
      <c r="A1" s="27" t="s">
        <v>427</v>
      </c>
      <c r="B1" s="28"/>
      <c r="C1" s="28"/>
      <c r="D1" s="28"/>
      <c r="E1" s="28"/>
    </row>
    <row r="2" spans="1:8" ht="21" x14ac:dyDescent="0.15">
      <c r="A2" s="122" t="s">
        <v>428</v>
      </c>
      <c r="B2" s="122"/>
      <c r="C2" s="122"/>
      <c r="D2" s="122"/>
      <c r="E2" s="122"/>
      <c r="F2" s="122"/>
      <c r="G2" s="122"/>
      <c r="H2" s="122"/>
    </row>
    <row r="3" spans="1:8" ht="13.5" x14ac:dyDescent="0.15">
      <c r="A3" s="3" t="s">
        <v>2</v>
      </c>
    </row>
    <row r="4" spans="1:8" ht="44.25" customHeight="1" x14ac:dyDescent="0.15">
      <c r="A4" s="29" t="s">
        <v>429</v>
      </c>
      <c r="B4" s="29" t="s">
        <v>430</v>
      </c>
      <c r="C4" s="29" t="s">
        <v>431</v>
      </c>
      <c r="D4" s="29" t="s">
        <v>432</v>
      </c>
      <c r="E4" s="29" t="s">
        <v>433</v>
      </c>
      <c r="F4" s="29" t="s">
        <v>434</v>
      </c>
      <c r="G4" s="29" t="s">
        <v>435</v>
      </c>
      <c r="H4" s="29" t="s">
        <v>436</v>
      </c>
    </row>
    <row r="5" spans="1:8" ht="14.25" x14ac:dyDescent="0.1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</row>
    <row r="6" spans="1:8" customFormat="1" ht="36" customHeight="1" x14ac:dyDescent="0.15">
      <c r="A6" s="30" t="s">
        <v>437</v>
      </c>
      <c r="B6" s="30"/>
      <c r="C6" s="30"/>
      <c r="D6" s="30"/>
      <c r="E6" s="29"/>
      <c r="F6" s="29"/>
      <c r="G6" s="29"/>
      <c r="H6" s="29"/>
    </row>
    <row r="7" spans="1:8" customFormat="1" ht="63" customHeight="1" x14ac:dyDescent="0.15">
      <c r="A7" s="179" t="s">
        <v>438</v>
      </c>
      <c r="B7" s="186" t="s">
        <v>439</v>
      </c>
      <c r="C7" s="183" t="s">
        <v>440</v>
      </c>
      <c r="D7" s="29" t="s">
        <v>441</v>
      </c>
      <c r="E7" s="29" t="s">
        <v>442</v>
      </c>
      <c r="F7" s="47" t="s">
        <v>443</v>
      </c>
      <c r="G7" s="29"/>
      <c r="H7" s="29"/>
    </row>
    <row r="8" spans="1:8" customFormat="1" ht="26.1" customHeight="1" x14ac:dyDescent="0.15">
      <c r="A8" s="180"/>
      <c r="B8" s="187"/>
      <c r="C8" s="184"/>
      <c r="D8" s="29" t="s">
        <v>444</v>
      </c>
      <c r="E8" s="29" t="s">
        <v>445</v>
      </c>
      <c r="F8" s="47" t="s">
        <v>446</v>
      </c>
      <c r="G8" s="29"/>
      <c r="H8" s="29"/>
    </row>
    <row r="9" spans="1:8" customFormat="1" ht="26.1" customHeight="1" x14ac:dyDescent="0.15">
      <c r="A9" s="180"/>
      <c r="B9" s="187"/>
      <c r="C9" s="29" t="s">
        <v>447</v>
      </c>
      <c r="D9" s="29" t="s">
        <v>448</v>
      </c>
      <c r="E9" s="29" t="s">
        <v>449</v>
      </c>
      <c r="F9" s="47" t="s">
        <v>450</v>
      </c>
      <c r="G9" s="29"/>
      <c r="H9" s="29"/>
    </row>
    <row r="10" spans="1:8" ht="26.1" customHeight="1" x14ac:dyDescent="0.15">
      <c r="A10" s="179" t="s">
        <v>451</v>
      </c>
      <c r="B10" s="186" t="s">
        <v>452</v>
      </c>
      <c r="C10" s="183" t="s">
        <v>440</v>
      </c>
      <c r="D10" s="29" t="s">
        <v>444</v>
      </c>
      <c r="E10" s="29" t="s">
        <v>445</v>
      </c>
      <c r="F10" s="47" t="s">
        <v>446</v>
      </c>
      <c r="G10" s="29"/>
      <c r="H10" s="29"/>
    </row>
    <row r="11" spans="1:8" ht="39" customHeight="1" x14ac:dyDescent="0.15">
      <c r="A11" s="180"/>
      <c r="B11" s="187"/>
      <c r="C11" s="184"/>
      <c r="D11" s="29" t="s">
        <v>453</v>
      </c>
      <c r="E11" s="29" t="s">
        <v>454</v>
      </c>
      <c r="F11" s="47" t="s">
        <v>455</v>
      </c>
      <c r="G11" s="29"/>
      <c r="H11" s="29"/>
    </row>
    <row r="12" spans="1:8" ht="35.1" customHeight="1" x14ac:dyDescent="0.15">
      <c r="A12" s="180"/>
      <c r="B12" s="187"/>
      <c r="C12" s="29" t="s">
        <v>447</v>
      </c>
      <c r="D12" s="29" t="s">
        <v>448</v>
      </c>
      <c r="E12" s="29" t="s">
        <v>456</v>
      </c>
      <c r="F12" s="47" t="s">
        <v>457</v>
      </c>
      <c r="G12" s="29"/>
      <c r="H12" s="29"/>
    </row>
    <row r="13" spans="1:8" ht="26.1" customHeight="1" x14ac:dyDescent="0.15">
      <c r="A13" s="180"/>
      <c r="B13" s="187"/>
      <c r="C13" s="48" t="s">
        <v>458</v>
      </c>
      <c r="D13" s="29" t="s">
        <v>459</v>
      </c>
      <c r="E13" s="29" t="s">
        <v>460</v>
      </c>
      <c r="F13" s="29" t="s">
        <v>461</v>
      </c>
      <c r="G13" s="29"/>
      <c r="H13" s="29"/>
    </row>
    <row r="14" spans="1:8" ht="66" customHeight="1" x14ac:dyDescent="0.15">
      <c r="A14" s="179" t="s">
        <v>462</v>
      </c>
      <c r="B14" s="186" t="s">
        <v>463</v>
      </c>
      <c r="C14" s="183" t="s">
        <v>440</v>
      </c>
      <c r="D14" s="29" t="s">
        <v>441</v>
      </c>
      <c r="E14" s="29" t="s">
        <v>464</v>
      </c>
      <c r="F14" s="47" t="s">
        <v>465</v>
      </c>
      <c r="G14" s="29"/>
      <c r="H14" s="29"/>
    </row>
    <row r="15" spans="1:8" ht="26.1" customHeight="1" x14ac:dyDescent="0.15">
      <c r="A15" s="180"/>
      <c r="B15" s="187"/>
      <c r="C15" s="185"/>
      <c r="D15" s="29" t="s">
        <v>444</v>
      </c>
      <c r="E15" s="29" t="s">
        <v>466</v>
      </c>
      <c r="F15" s="47" t="s">
        <v>446</v>
      </c>
      <c r="G15" s="29"/>
      <c r="H15" s="29"/>
    </row>
    <row r="16" spans="1:8" ht="26.1" customHeight="1" x14ac:dyDescent="0.15">
      <c r="A16" s="180"/>
      <c r="B16" s="187"/>
      <c r="C16" s="184"/>
      <c r="D16" s="29" t="s">
        <v>453</v>
      </c>
      <c r="E16" s="29" t="s">
        <v>454</v>
      </c>
      <c r="F16" s="47" t="s">
        <v>467</v>
      </c>
      <c r="G16" s="29"/>
      <c r="H16" s="29"/>
    </row>
    <row r="17" spans="1:8" ht="99" customHeight="1" x14ac:dyDescent="0.15">
      <c r="A17" s="181"/>
      <c r="B17" s="188"/>
      <c r="C17" s="29" t="s">
        <v>447</v>
      </c>
      <c r="D17" s="31" t="s">
        <v>468</v>
      </c>
      <c r="E17" s="29" t="s">
        <v>469</v>
      </c>
      <c r="F17" s="29" t="s">
        <v>470</v>
      </c>
      <c r="G17" s="29"/>
      <c r="H17" s="29"/>
    </row>
    <row r="18" spans="1:8" ht="26.1" customHeight="1" x14ac:dyDescent="0.15">
      <c r="A18" s="182" t="s">
        <v>471</v>
      </c>
      <c r="B18" s="189" t="s">
        <v>472</v>
      </c>
      <c r="C18" s="183" t="s">
        <v>440</v>
      </c>
      <c r="D18" s="29" t="s">
        <v>444</v>
      </c>
      <c r="E18" s="29" t="s">
        <v>466</v>
      </c>
      <c r="F18" s="47" t="s">
        <v>473</v>
      </c>
      <c r="G18" s="29"/>
      <c r="H18" s="29"/>
    </row>
    <row r="19" spans="1:8" ht="26.1" customHeight="1" x14ac:dyDescent="0.15">
      <c r="A19" s="182"/>
      <c r="B19" s="189"/>
      <c r="C19" s="184"/>
      <c r="D19" s="29" t="s">
        <v>453</v>
      </c>
      <c r="E19" s="29" t="s">
        <v>454</v>
      </c>
      <c r="F19" s="47" t="s">
        <v>474</v>
      </c>
      <c r="G19" s="29"/>
      <c r="H19" s="29"/>
    </row>
    <row r="20" spans="1:8" ht="64.5" customHeight="1" x14ac:dyDescent="0.15">
      <c r="A20" s="182"/>
      <c r="B20" s="189"/>
      <c r="C20" s="29" t="s">
        <v>447</v>
      </c>
      <c r="D20" s="29" t="s">
        <v>448</v>
      </c>
      <c r="E20" s="29" t="s">
        <v>475</v>
      </c>
      <c r="F20" s="47" t="s">
        <v>476</v>
      </c>
      <c r="G20" s="29"/>
      <c r="H20" s="29"/>
    </row>
    <row r="21" spans="1:8" ht="26.1" customHeight="1" x14ac:dyDescent="0.15">
      <c r="A21" s="179" t="s">
        <v>477</v>
      </c>
      <c r="B21" s="183" t="s">
        <v>478</v>
      </c>
      <c r="C21" s="183" t="s">
        <v>440</v>
      </c>
      <c r="D21" s="29" t="s">
        <v>441</v>
      </c>
      <c r="E21" s="29" t="s">
        <v>479</v>
      </c>
      <c r="F21" s="47" t="s">
        <v>480</v>
      </c>
      <c r="G21" s="29"/>
      <c r="H21" s="29"/>
    </row>
    <row r="22" spans="1:8" ht="26.1" customHeight="1" x14ac:dyDescent="0.15">
      <c r="A22" s="180"/>
      <c r="B22" s="185"/>
      <c r="C22" s="185"/>
      <c r="D22" s="29" t="s">
        <v>444</v>
      </c>
      <c r="E22" s="29" t="s">
        <v>466</v>
      </c>
      <c r="F22" s="47" t="s">
        <v>481</v>
      </c>
      <c r="G22" s="29"/>
      <c r="H22" s="29"/>
    </row>
    <row r="23" spans="1:8" ht="26.1" customHeight="1" x14ac:dyDescent="0.15">
      <c r="A23" s="180"/>
      <c r="B23" s="185"/>
      <c r="C23" s="184"/>
      <c r="D23" s="29" t="s">
        <v>453</v>
      </c>
      <c r="E23" s="29" t="s">
        <v>454</v>
      </c>
      <c r="F23" s="47" t="s">
        <v>482</v>
      </c>
      <c r="G23" s="29"/>
      <c r="H23" s="29"/>
    </row>
    <row r="24" spans="1:8" ht="48" customHeight="1" x14ac:dyDescent="0.15">
      <c r="A24" s="180"/>
      <c r="B24" s="185"/>
      <c r="C24" s="31" t="s">
        <v>447</v>
      </c>
      <c r="D24" s="31" t="s">
        <v>448</v>
      </c>
      <c r="E24" s="47" t="s">
        <v>483</v>
      </c>
      <c r="F24" s="47" t="s">
        <v>484</v>
      </c>
      <c r="G24" s="29"/>
      <c r="H24" s="29"/>
    </row>
    <row r="25" spans="1:8" ht="39" customHeight="1" x14ac:dyDescent="0.15">
      <c r="A25" s="181"/>
      <c r="B25" s="184"/>
      <c r="C25" s="31" t="s">
        <v>458</v>
      </c>
      <c r="D25" s="31" t="s">
        <v>459</v>
      </c>
      <c r="E25" s="29" t="s">
        <v>460</v>
      </c>
      <c r="F25" s="47" t="s">
        <v>461</v>
      </c>
      <c r="G25" s="29"/>
      <c r="H25" s="29"/>
    </row>
  </sheetData>
  <mergeCells count="16">
    <mergeCell ref="C21:C23"/>
    <mergeCell ref="A21:A25"/>
    <mergeCell ref="B7:B9"/>
    <mergeCell ref="B10:B13"/>
    <mergeCell ref="B14:B17"/>
    <mergeCell ref="B18:B20"/>
    <mergeCell ref="B21:B25"/>
    <mergeCell ref="A2:H2"/>
    <mergeCell ref="A7:A9"/>
    <mergeCell ref="A10:A13"/>
    <mergeCell ref="A14:A17"/>
    <mergeCell ref="A18:A20"/>
    <mergeCell ref="C7:C8"/>
    <mergeCell ref="C10:C11"/>
    <mergeCell ref="C14:C16"/>
    <mergeCell ref="C18:C19"/>
  </mergeCells>
  <phoneticPr fontId="27" type="noConversion"/>
  <pageMargins left="0.75138888888888899" right="0.75138888888888899" top="0.60624999999999996" bottom="0.80277777777777803" header="0.51180555555555596" footer="0.51180555555555596"/>
  <pageSetup paperSize="9"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FB29"/>
  <sheetViews>
    <sheetView zoomScale="115" zoomScaleNormal="115" workbookViewId="0">
      <selection activeCell="A2" sqref="A2:C2"/>
    </sheetView>
  </sheetViews>
  <sheetFormatPr defaultColWidth="9" defaultRowHeight="13.5" x14ac:dyDescent="0.15"/>
  <cols>
    <col min="1" max="1" width="33.375" style="33" customWidth="1"/>
    <col min="2" max="2" width="16" style="33" customWidth="1"/>
    <col min="3" max="3" width="19.5" style="33" customWidth="1"/>
    <col min="4" max="16382" width="9" style="33"/>
  </cols>
  <sheetData>
    <row r="1" spans="1:3" x14ac:dyDescent="0.15">
      <c r="A1" s="33" t="s">
        <v>485</v>
      </c>
    </row>
    <row r="2" spans="1:3" ht="35.25" customHeight="1" x14ac:dyDescent="0.15">
      <c r="A2" s="190" t="s">
        <v>553</v>
      </c>
      <c r="B2" s="190"/>
      <c r="C2" s="190"/>
    </row>
    <row r="3" spans="1:3" ht="29.25" customHeight="1" x14ac:dyDescent="0.15">
      <c r="A3" s="3" t="s">
        <v>2</v>
      </c>
    </row>
    <row r="4" spans="1:3" s="32" customFormat="1" ht="30" customHeight="1" x14ac:dyDescent="0.15">
      <c r="A4" s="34" t="s">
        <v>486</v>
      </c>
      <c r="B4" s="35" t="s">
        <v>44</v>
      </c>
      <c r="C4" s="36" t="s">
        <v>487</v>
      </c>
    </row>
    <row r="5" spans="1:3" ht="27.95" customHeight="1" x14ac:dyDescent="0.15">
      <c r="A5" s="37" t="s">
        <v>488</v>
      </c>
      <c r="B5" s="38">
        <f>SUM(B6:B9)</f>
        <v>0</v>
      </c>
      <c r="C5" s="39"/>
    </row>
    <row r="6" spans="1:3" ht="27.95" customHeight="1" x14ac:dyDescent="0.15">
      <c r="A6" s="40" t="s">
        <v>489</v>
      </c>
      <c r="B6" s="38"/>
      <c r="C6" s="41"/>
    </row>
    <row r="7" spans="1:3" ht="27.95" customHeight="1" x14ac:dyDescent="0.15">
      <c r="A7" s="40" t="s">
        <v>490</v>
      </c>
      <c r="B7" s="38"/>
      <c r="C7" s="41"/>
    </row>
    <row r="8" spans="1:3" ht="27.95" customHeight="1" x14ac:dyDescent="0.15">
      <c r="A8" s="40" t="s">
        <v>491</v>
      </c>
      <c r="B8" s="38"/>
      <c r="C8" s="41"/>
    </row>
    <row r="9" spans="1:3" ht="27.95" customHeight="1" x14ac:dyDescent="0.15">
      <c r="A9" s="40" t="s">
        <v>492</v>
      </c>
      <c r="B9" s="38"/>
      <c r="C9" s="39"/>
    </row>
    <row r="10" spans="1:3" ht="27.95" customHeight="1" x14ac:dyDescent="0.15">
      <c r="A10" s="40" t="s">
        <v>493</v>
      </c>
      <c r="B10" s="38"/>
      <c r="C10" s="41"/>
    </row>
    <row r="11" spans="1:3" ht="27.95" customHeight="1" x14ac:dyDescent="0.15">
      <c r="A11" s="40" t="s">
        <v>494</v>
      </c>
      <c r="B11" s="38"/>
      <c r="C11" s="41"/>
    </row>
    <row r="12" spans="1:3" ht="27.95" customHeight="1" x14ac:dyDescent="0.15">
      <c r="A12" s="40" t="s">
        <v>495</v>
      </c>
      <c r="B12" s="38"/>
      <c r="C12" s="41"/>
    </row>
    <row r="13" spans="1:3" ht="27.95" customHeight="1" x14ac:dyDescent="0.15">
      <c r="A13" s="37" t="s">
        <v>496</v>
      </c>
      <c r="B13" s="38"/>
      <c r="C13" s="41"/>
    </row>
    <row r="14" spans="1:3" ht="27.95" customHeight="1" x14ac:dyDescent="0.15">
      <c r="A14" s="37" t="s">
        <v>497</v>
      </c>
      <c r="B14" s="38"/>
      <c r="C14" s="41"/>
    </row>
    <row r="15" spans="1:3" ht="27.95" customHeight="1" x14ac:dyDescent="0.15">
      <c r="A15" s="40" t="s">
        <v>498</v>
      </c>
      <c r="B15" s="38"/>
      <c r="C15" s="41"/>
    </row>
    <row r="16" spans="1:3" ht="27.95" customHeight="1" x14ac:dyDescent="0.15">
      <c r="A16" s="40" t="s">
        <v>499</v>
      </c>
      <c r="B16" s="38"/>
      <c r="C16" s="41"/>
    </row>
    <row r="17" spans="1:3" ht="27.95" customHeight="1" x14ac:dyDescent="0.15">
      <c r="A17" s="40" t="s">
        <v>500</v>
      </c>
      <c r="B17" s="38"/>
      <c r="C17" s="41"/>
    </row>
    <row r="18" spans="1:3" ht="27.95" customHeight="1" x14ac:dyDescent="0.15">
      <c r="A18" s="37" t="s">
        <v>501</v>
      </c>
      <c r="B18" s="38"/>
      <c r="C18" s="41"/>
    </row>
    <row r="19" spans="1:3" ht="27.95" customHeight="1" x14ac:dyDescent="0.15">
      <c r="A19" s="42" t="s">
        <v>502</v>
      </c>
      <c r="B19" s="38"/>
      <c r="C19" s="41"/>
    </row>
    <row r="20" spans="1:3" ht="27.95" customHeight="1" x14ac:dyDescent="0.15">
      <c r="A20" s="37" t="s">
        <v>503</v>
      </c>
      <c r="B20" s="38"/>
      <c r="C20" s="41"/>
    </row>
    <row r="21" spans="1:3" ht="27.95" customHeight="1" x14ac:dyDescent="0.15">
      <c r="A21" s="40" t="s">
        <v>504</v>
      </c>
      <c r="B21" s="38"/>
      <c r="C21" s="41"/>
    </row>
    <row r="22" spans="1:3" ht="27.95" customHeight="1" x14ac:dyDescent="0.15">
      <c r="A22" s="40" t="s">
        <v>505</v>
      </c>
      <c r="B22" s="38"/>
      <c r="C22" s="41"/>
    </row>
    <row r="23" spans="1:3" ht="27.95" customHeight="1" x14ac:dyDescent="0.15">
      <c r="A23" s="40" t="s">
        <v>506</v>
      </c>
      <c r="B23" s="38"/>
      <c r="C23" s="41"/>
    </row>
    <row r="24" spans="1:3" ht="27.95" customHeight="1" x14ac:dyDescent="0.15">
      <c r="A24" s="37" t="s">
        <v>507</v>
      </c>
      <c r="B24" s="43">
        <v>477.94</v>
      </c>
      <c r="C24" s="41"/>
    </row>
    <row r="25" spans="1:3" s="32" customFormat="1" ht="27.95" customHeight="1" x14ac:dyDescent="0.15">
      <c r="A25" s="34" t="s">
        <v>103</v>
      </c>
      <c r="B25" s="43">
        <v>477.94</v>
      </c>
      <c r="C25" s="36"/>
    </row>
    <row r="27" spans="1:3" ht="14.25" x14ac:dyDescent="0.15">
      <c r="B27" s="44"/>
    </row>
    <row r="28" spans="1:3" x14ac:dyDescent="0.15">
      <c r="B28" s="45"/>
    </row>
    <row r="29" spans="1:3" x14ac:dyDescent="0.15">
      <c r="B29" s="46"/>
    </row>
  </sheetData>
  <autoFilter ref="A4:C25" xr:uid="{00000000-0009-0000-0000-00000A000000}"/>
  <mergeCells count="1">
    <mergeCell ref="A2:C2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8"/>
  <sheetViews>
    <sheetView workbookViewId="0">
      <selection activeCell="A3" sqref="A3"/>
    </sheetView>
  </sheetViews>
  <sheetFormatPr defaultColWidth="8" defaultRowHeight="12" x14ac:dyDescent="0.15"/>
  <cols>
    <col min="1" max="1" width="25.375" style="26"/>
    <col min="2" max="2" width="25.375" style="26" customWidth="1"/>
    <col min="3" max="5" width="20.625" style="26" customWidth="1"/>
    <col min="6" max="6" width="22" style="26" customWidth="1"/>
    <col min="7" max="7" width="16.5" style="26" customWidth="1"/>
    <col min="8" max="8" width="17.625" style="26" customWidth="1"/>
    <col min="9" max="16384" width="8" style="26"/>
  </cols>
  <sheetData>
    <row r="1" spans="1:8" customFormat="1" ht="13.5" x14ac:dyDescent="0.15">
      <c r="A1" s="27" t="s">
        <v>508</v>
      </c>
      <c r="B1" s="28"/>
      <c r="C1" s="28"/>
      <c r="D1" s="28"/>
      <c r="E1" s="28"/>
    </row>
    <row r="2" spans="1:8" ht="21" x14ac:dyDescent="0.15">
      <c r="A2" s="122" t="s">
        <v>509</v>
      </c>
      <c r="B2" s="122"/>
      <c r="C2" s="122"/>
      <c r="D2" s="122"/>
      <c r="E2" s="122"/>
      <c r="F2" s="122"/>
      <c r="G2" s="122"/>
      <c r="H2" s="122"/>
    </row>
    <row r="3" spans="1:8" ht="13.5" x14ac:dyDescent="0.15">
      <c r="A3" s="3" t="s">
        <v>2</v>
      </c>
    </row>
    <row r="4" spans="1:8" ht="44.25" customHeight="1" x14ac:dyDescent="0.15">
      <c r="A4" s="29" t="s">
        <v>429</v>
      </c>
      <c r="B4" s="29" t="s">
        <v>430</v>
      </c>
      <c r="C4" s="29" t="s">
        <v>431</v>
      </c>
      <c r="D4" s="29" t="s">
        <v>432</v>
      </c>
      <c r="E4" s="29" t="s">
        <v>433</v>
      </c>
      <c r="F4" s="29" t="s">
        <v>434</v>
      </c>
      <c r="G4" s="29" t="s">
        <v>435</v>
      </c>
      <c r="H4" s="29" t="s">
        <v>436</v>
      </c>
    </row>
    <row r="5" spans="1:8" ht="21" customHeight="1" x14ac:dyDescent="0.1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</row>
    <row r="6" spans="1:8" ht="33" customHeight="1" x14ac:dyDescent="0.15">
      <c r="A6" s="30" t="s">
        <v>510</v>
      </c>
      <c r="B6" s="30"/>
      <c r="C6" s="30"/>
      <c r="D6" s="30"/>
      <c r="E6" s="29"/>
      <c r="F6" s="29"/>
      <c r="G6" s="29"/>
      <c r="H6" s="29"/>
    </row>
    <row r="7" spans="1:8" ht="24" customHeight="1" x14ac:dyDescent="0.15">
      <c r="A7" s="31" t="s">
        <v>511</v>
      </c>
      <c r="B7" s="31"/>
      <c r="C7" s="31"/>
      <c r="D7" s="31"/>
      <c r="E7" s="29"/>
      <c r="F7" s="29"/>
      <c r="G7" s="29"/>
      <c r="H7" s="29"/>
    </row>
    <row r="8" spans="1:8" ht="24" customHeight="1" x14ac:dyDescent="0.15">
      <c r="A8" s="31" t="s">
        <v>512</v>
      </c>
      <c r="B8" s="31"/>
      <c r="C8" s="31"/>
      <c r="D8" s="31"/>
      <c r="E8" s="29"/>
      <c r="F8" s="29"/>
      <c r="G8" s="29"/>
      <c r="H8" s="29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"/>
  <sheetViews>
    <sheetView showGridLines="0" zoomScale="190" zoomScaleNormal="190" workbookViewId="0">
      <selection activeCell="A3" sqref="A3:D3"/>
    </sheetView>
  </sheetViews>
  <sheetFormatPr defaultColWidth="8" defaultRowHeight="12.75" x14ac:dyDescent="0.2"/>
  <cols>
    <col min="1" max="1" width="10.375" style="20" customWidth="1"/>
    <col min="2" max="2" width="3.75" style="20" customWidth="1"/>
    <col min="3" max="3" width="9" style="20" customWidth="1"/>
    <col min="4" max="4" width="9.5" style="20" customWidth="1"/>
    <col min="5" max="5" width="7" style="20" customWidth="1"/>
    <col min="6" max="6" width="7.875" style="20" customWidth="1"/>
    <col min="7" max="7" width="7.75" style="20" customWidth="1"/>
    <col min="8" max="8" width="8.125" style="20" customWidth="1"/>
    <col min="9" max="9" width="8.25" style="20" customWidth="1"/>
    <col min="10" max="10" width="9.25" style="20" customWidth="1"/>
    <col min="11" max="12" width="9.625" style="20" customWidth="1"/>
    <col min="13" max="13" width="9.125" style="20" customWidth="1"/>
    <col min="14" max="16384" width="8" style="21"/>
  </cols>
  <sheetData>
    <row r="1" spans="1:13" ht="17.100000000000001" customHeight="1" x14ac:dyDescent="0.15">
      <c r="A1" s="191" t="s">
        <v>513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33.6" customHeight="1" x14ac:dyDescent="0.15">
      <c r="A2" s="192" t="s">
        <v>514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17.100000000000001" customHeight="1" x14ac:dyDescent="0.15">
      <c r="A3" s="191" t="s">
        <v>2</v>
      </c>
      <c r="B3" s="191"/>
      <c r="C3" s="191"/>
      <c r="D3" s="191"/>
      <c r="E3" s="193" t="s">
        <v>43</v>
      </c>
      <c r="F3" s="193"/>
      <c r="G3" s="193"/>
      <c r="H3" s="193"/>
      <c r="I3" s="193"/>
      <c r="J3" s="193"/>
      <c r="K3" s="193"/>
      <c r="L3" s="193"/>
      <c r="M3" s="193"/>
    </row>
    <row r="4" spans="1:13" x14ac:dyDescent="0.15">
      <c r="A4" s="194" t="s">
        <v>415</v>
      </c>
      <c r="B4" s="194" t="s">
        <v>515</v>
      </c>
      <c r="C4" s="194" t="s">
        <v>516</v>
      </c>
      <c r="D4" s="194" t="s">
        <v>517</v>
      </c>
      <c r="E4" s="194" t="s">
        <v>518</v>
      </c>
      <c r="F4" s="195"/>
      <c r="G4" s="195"/>
      <c r="H4" s="195"/>
      <c r="I4" s="196"/>
      <c r="J4" s="194" t="s">
        <v>519</v>
      </c>
      <c r="K4" s="194" t="s">
        <v>520</v>
      </c>
      <c r="L4" s="194" t="s">
        <v>521</v>
      </c>
      <c r="M4" s="194" t="s">
        <v>522</v>
      </c>
    </row>
    <row r="5" spans="1:13" ht="40.5" x14ac:dyDescent="0.15">
      <c r="A5" s="198"/>
      <c r="B5" s="198"/>
      <c r="C5" s="198"/>
      <c r="D5" s="198"/>
      <c r="E5" s="22" t="s">
        <v>107</v>
      </c>
      <c r="F5" s="22" t="s">
        <v>523</v>
      </c>
      <c r="G5" s="22" t="s">
        <v>524</v>
      </c>
      <c r="H5" s="22" t="s">
        <v>525</v>
      </c>
      <c r="I5" s="22" t="s">
        <v>526</v>
      </c>
      <c r="J5" s="198"/>
      <c r="K5" s="198"/>
      <c r="L5" s="198"/>
      <c r="M5" s="198"/>
    </row>
    <row r="6" spans="1:13" ht="22.5" x14ac:dyDescent="0.15">
      <c r="A6" s="23" t="s">
        <v>527</v>
      </c>
      <c r="B6" s="23"/>
      <c r="C6" s="23" t="s">
        <v>117</v>
      </c>
      <c r="D6" s="23" t="s">
        <v>255</v>
      </c>
      <c r="E6" s="23" t="s">
        <v>256</v>
      </c>
      <c r="F6" s="23" t="s">
        <v>528</v>
      </c>
      <c r="G6" s="23" t="s">
        <v>119</v>
      </c>
      <c r="H6" s="23" t="s">
        <v>120</v>
      </c>
      <c r="I6" s="23" t="s">
        <v>121</v>
      </c>
      <c r="J6" s="23" t="s">
        <v>122</v>
      </c>
      <c r="K6" s="23" t="s">
        <v>123</v>
      </c>
      <c r="L6" s="23" t="s">
        <v>124</v>
      </c>
      <c r="M6" s="23" t="s">
        <v>125</v>
      </c>
    </row>
    <row r="7" spans="1:13" ht="20.100000000000001" customHeight="1" x14ac:dyDescent="0.15">
      <c r="A7" s="23" t="s">
        <v>103</v>
      </c>
      <c r="B7" s="23" t="s">
        <v>117</v>
      </c>
      <c r="C7" s="24">
        <v>1040.6099999999999</v>
      </c>
      <c r="D7" s="23">
        <v>188.91</v>
      </c>
      <c r="E7" s="25">
        <v>851.7</v>
      </c>
      <c r="F7" s="25">
        <v>532</v>
      </c>
      <c r="G7" s="25">
        <v>22.68</v>
      </c>
      <c r="H7" s="25"/>
      <c r="I7" s="25">
        <v>297.02</v>
      </c>
      <c r="J7" s="25"/>
      <c r="K7" s="25"/>
      <c r="L7" s="25"/>
      <c r="M7" s="25"/>
    </row>
    <row r="8" spans="1:13" ht="20.100000000000001" customHeight="1" x14ac:dyDescent="0.15">
      <c r="A8" s="23" t="s">
        <v>529</v>
      </c>
      <c r="B8" s="197" t="s">
        <v>530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</row>
    <row r="9" spans="1:13" ht="20.100000000000001" customHeight="1" x14ac:dyDescent="0.15">
      <c r="A9" s="23"/>
      <c r="B9" s="197" t="s">
        <v>531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6"/>
    </row>
    <row r="10" spans="1:13" ht="12.75" hidden="1" customHeight="1" x14ac:dyDescent="0.2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7" type="noConversion"/>
  <printOptions horizontalCentered="1"/>
  <pageMargins left="0.19685039370078741" right="0.19685039370078741" top="0.19685039370078741" bottom="0.19685039370078741" header="0.19685039370078741" footer="0.19685039370078741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1"/>
  <sheetViews>
    <sheetView workbookViewId="0">
      <selection activeCell="U8" sqref="U8"/>
    </sheetView>
  </sheetViews>
  <sheetFormatPr defaultColWidth="8" defaultRowHeight="14.25" customHeight="1" x14ac:dyDescent="0.15"/>
  <cols>
    <col min="1" max="1" width="18.625" style="1" customWidth="1"/>
    <col min="2" max="2" width="11" style="1" customWidth="1"/>
    <col min="3" max="3" width="13.37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 x14ac:dyDescent="0.15">
      <c r="A1" s="2" t="s">
        <v>532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 x14ac:dyDescent="0.15">
      <c r="A2" s="122" t="s">
        <v>533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15" customHeight="1" x14ac:dyDescent="0.1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9" t="s">
        <v>43</v>
      </c>
    </row>
    <row r="4" spans="1:18" ht="15.75" customHeight="1" x14ac:dyDescent="0.15">
      <c r="A4" s="156" t="s">
        <v>534</v>
      </c>
      <c r="B4" s="154" t="s">
        <v>535</v>
      </c>
      <c r="C4" s="154" t="s">
        <v>536</v>
      </c>
      <c r="D4" s="154" t="s">
        <v>537</v>
      </c>
      <c r="E4" s="154" t="s">
        <v>538</v>
      </c>
      <c r="F4" s="154" t="s">
        <v>539</v>
      </c>
      <c r="G4" s="156" t="s">
        <v>540</v>
      </c>
      <c r="H4" s="125" t="s">
        <v>196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17.25" customHeight="1" x14ac:dyDescent="0.15">
      <c r="A5" s="156"/>
      <c r="B5" s="202"/>
      <c r="C5" s="202"/>
      <c r="D5" s="202"/>
      <c r="E5" s="202"/>
      <c r="F5" s="202"/>
      <c r="G5" s="156"/>
      <c r="H5" s="203" t="s">
        <v>103</v>
      </c>
      <c r="I5" s="199" t="s">
        <v>202</v>
      </c>
      <c r="J5" s="200"/>
      <c r="K5" s="200"/>
      <c r="L5" s="200"/>
      <c r="M5" s="200"/>
      <c r="N5" s="200"/>
      <c r="O5" s="200"/>
      <c r="P5" s="201"/>
      <c r="Q5" s="205" t="s">
        <v>541</v>
      </c>
      <c r="R5" s="156" t="s">
        <v>542</v>
      </c>
    </row>
    <row r="6" spans="1:18" ht="54" x14ac:dyDescent="0.15">
      <c r="A6" s="156"/>
      <c r="B6" s="155"/>
      <c r="C6" s="155"/>
      <c r="D6" s="155"/>
      <c r="E6" s="155"/>
      <c r="F6" s="155"/>
      <c r="G6" s="156"/>
      <c r="H6" s="204"/>
      <c r="I6" s="17" t="s">
        <v>107</v>
      </c>
      <c r="J6" s="17" t="s">
        <v>543</v>
      </c>
      <c r="K6" s="17" t="s">
        <v>206</v>
      </c>
      <c r="L6" s="17" t="s">
        <v>207</v>
      </c>
      <c r="M6" s="17" t="s">
        <v>208</v>
      </c>
      <c r="N6" s="5" t="s">
        <v>209</v>
      </c>
      <c r="O6" s="5" t="s">
        <v>210</v>
      </c>
      <c r="P6" s="5" t="s">
        <v>211</v>
      </c>
      <c r="Q6" s="206"/>
      <c r="R6" s="156"/>
    </row>
    <row r="7" spans="1:18" ht="15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5" customHeight="1" x14ac:dyDescent="0.15">
      <c r="A8" s="6"/>
      <c r="B8" s="7"/>
      <c r="C8" s="7"/>
      <c r="D8" s="7"/>
      <c r="E8" s="6"/>
      <c r="F8" s="6"/>
      <c r="G8" s="6"/>
      <c r="H8" s="8">
        <f>SUM(H9:H19)</f>
        <v>40.200000000000003</v>
      </c>
      <c r="I8" s="8">
        <f>SUM(I9:I19)</f>
        <v>40.200000000000003</v>
      </c>
      <c r="J8" s="6"/>
      <c r="K8" s="6"/>
      <c r="L8" s="6"/>
      <c r="M8" s="6"/>
      <c r="N8" s="6"/>
      <c r="O8" s="6"/>
      <c r="P8" s="6"/>
      <c r="Q8" s="6"/>
      <c r="R8" s="6"/>
    </row>
    <row r="9" spans="1:18" ht="18.75" customHeight="1" x14ac:dyDescent="0.15">
      <c r="A9" s="9" t="s">
        <v>544</v>
      </c>
      <c r="B9" s="10" t="s">
        <v>545</v>
      </c>
      <c r="C9" s="10" t="s">
        <v>545</v>
      </c>
      <c r="D9" s="11" t="s">
        <v>546</v>
      </c>
      <c r="E9" s="12" t="s">
        <v>119</v>
      </c>
      <c r="F9" s="12"/>
      <c r="G9" s="13" t="s">
        <v>98</v>
      </c>
      <c r="H9" s="8">
        <v>1</v>
      </c>
      <c r="I9" s="8">
        <v>1</v>
      </c>
      <c r="J9" s="18"/>
      <c r="K9" s="18"/>
      <c r="L9" s="18"/>
      <c r="M9" s="18"/>
      <c r="N9" s="18"/>
      <c r="O9" s="18"/>
      <c r="P9" s="18"/>
      <c r="Q9" s="18"/>
      <c r="R9" s="18"/>
    </row>
    <row r="10" spans="1:18" ht="14.25" customHeight="1" x14ac:dyDescent="0.15">
      <c r="A10" s="9" t="s">
        <v>544</v>
      </c>
      <c r="B10" s="10" t="s">
        <v>547</v>
      </c>
      <c r="C10" s="10" t="s">
        <v>547</v>
      </c>
      <c r="D10" s="11" t="s">
        <v>546</v>
      </c>
      <c r="E10" s="14" t="s">
        <v>255</v>
      </c>
      <c r="F10" s="15"/>
      <c r="G10" s="13" t="s">
        <v>98</v>
      </c>
      <c r="H10" s="8">
        <v>0.5</v>
      </c>
      <c r="I10" s="8">
        <v>0.5</v>
      </c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4.25" customHeight="1" x14ac:dyDescent="0.15">
      <c r="A11" s="9" t="s">
        <v>544</v>
      </c>
      <c r="B11" s="10" t="s">
        <v>548</v>
      </c>
      <c r="C11" s="10" t="s">
        <v>548</v>
      </c>
      <c r="D11" s="11" t="s">
        <v>546</v>
      </c>
      <c r="E11" s="14" t="s">
        <v>122</v>
      </c>
      <c r="F11" s="16"/>
      <c r="G11" s="13" t="s">
        <v>98</v>
      </c>
      <c r="H11" s="8">
        <v>3.2</v>
      </c>
      <c r="I11" s="8">
        <v>3.2</v>
      </c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4.25" customHeight="1" x14ac:dyDescent="0.15">
      <c r="A12" s="9" t="s">
        <v>544</v>
      </c>
      <c r="B12" s="10" t="s">
        <v>549</v>
      </c>
      <c r="C12" s="10" t="s">
        <v>549</v>
      </c>
      <c r="D12" s="11" t="s">
        <v>546</v>
      </c>
      <c r="E12" s="14" t="s">
        <v>121</v>
      </c>
      <c r="F12" s="16"/>
      <c r="G12" s="13" t="s">
        <v>98</v>
      </c>
      <c r="H12" s="8">
        <v>17.5</v>
      </c>
      <c r="I12" s="8">
        <v>17.5</v>
      </c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4.25" customHeight="1" x14ac:dyDescent="0.15">
      <c r="A13" s="9" t="s">
        <v>544</v>
      </c>
      <c r="B13" s="10" t="s">
        <v>550</v>
      </c>
      <c r="C13" s="10" t="s">
        <v>550</v>
      </c>
      <c r="D13" s="11" t="s">
        <v>546</v>
      </c>
      <c r="E13" s="14" t="s">
        <v>134</v>
      </c>
      <c r="F13" s="16"/>
      <c r="G13" s="13" t="s">
        <v>98</v>
      </c>
      <c r="H13" s="8">
        <v>12</v>
      </c>
      <c r="I13" s="8">
        <v>12</v>
      </c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4.25" customHeight="1" x14ac:dyDescent="0.15">
      <c r="A14" s="9" t="s">
        <v>544</v>
      </c>
      <c r="B14" s="10" t="s">
        <v>551</v>
      </c>
      <c r="C14" s="10" t="s">
        <v>551</v>
      </c>
      <c r="D14" s="11" t="s">
        <v>546</v>
      </c>
      <c r="E14" s="14" t="s">
        <v>119</v>
      </c>
      <c r="F14" s="16"/>
      <c r="G14" s="13" t="s">
        <v>98</v>
      </c>
      <c r="H14" s="8">
        <v>1</v>
      </c>
      <c r="I14" s="8">
        <v>1</v>
      </c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4.25" customHeight="1" x14ac:dyDescent="0.15">
      <c r="A15" s="9" t="s">
        <v>544</v>
      </c>
      <c r="B15" s="10" t="s">
        <v>552</v>
      </c>
      <c r="C15" s="10" t="s">
        <v>552</v>
      </c>
      <c r="D15" s="11" t="s">
        <v>546</v>
      </c>
      <c r="E15" s="14" t="s">
        <v>117</v>
      </c>
      <c r="F15" s="16"/>
      <c r="G15" s="13" t="s">
        <v>98</v>
      </c>
      <c r="H15" s="8">
        <v>5</v>
      </c>
      <c r="I15" s="8">
        <v>5</v>
      </c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14.25" customHeight="1" x14ac:dyDescent="0.15">
      <c r="A16" s="9"/>
      <c r="B16" s="15"/>
      <c r="C16" s="15"/>
      <c r="D16" s="15"/>
      <c r="E16" s="15"/>
      <c r="F16" s="16"/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4.25" customHeight="1" x14ac:dyDescent="0.15">
      <c r="A17" s="9"/>
      <c r="B17" s="15"/>
      <c r="C17" s="15"/>
      <c r="D17" s="15"/>
      <c r="E17" s="15"/>
      <c r="F17" s="16"/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14.25" customHeight="1" x14ac:dyDescent="0.15">
      <c r="A18" s="9"/>
      <c r="B18" s="15"/>
      <c r="C18" s="15"/>
      <c r="D18" s="15"/>
      <c r="E18" s="15"/>
      <c r="F18" s="16"/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4.25" customHeight="1" x14ac:dyDescent="0.15">
      <c r="A19" s="9"/>
      <c r="B19" s="15"/>
      <c r="C19" s="15"/>
      <c r="D19" s="15"/>
      <c r="E19" s="15"/>
      <c r="F19" s="16"/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1" spans="1:18" ht="14.25" customHeight="1" x14ac:dyDescent="0.15">
      <c r="A21" s="124"/>
      <c r="B21" s="124"/>
      <c r="C21" s="124"/>
      <c r="D21" s="124"/>
    </row>
  </sheetData>
  <mergeCells count="14">
    <mergeCell ref="A2:R2"/>
    <mergeCell ref="H4:R4"/>
    <mergeCell ref="I5:P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7" type="noConversion"/>
  <pageMargins left="0.75138888888888899" right="0.75138888888888899" top="1" bottom="1" header="0.51180555555555596" footer="0.5118055555555559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B3" sqref="B3"/>
    </sheetView>
  </sheetViews>
  <sheetFormatPr defaultColWidth="9" defaultRowHeight="13.5" x14ac:dyDescent="0.15"/>
  <cols>
    <col min="1" max="1" width="7.375" customWidth="1"/>
    <col min="2" max="2" width="33.625" customWidth="1"/>
    <col min="3" max="3" width="38.875" customWidth="1"/>
  </cols>
  <sheetData>
    <row r="1" spans="1:3" ht="20.100000000000001" customHeight="1" x14ac:dyDescent="0.15">
      <c r="A1" t="s">
        <v>41</v>
      </c>
      <c r="B1" s="113"/>
      <c r="C1" s="113"/>
    </row>
    <row r="2" spans="1:3" ht="39.950000000000003" customHeight="1" x14ac:dyDescent="0.15">
      <c r="B2" s="122" t="s">
        <v>42</v>
      </c>
      <c r="C2" s="122"/>
    </row>
    <row r="3" spans="1:3" s="1" customFormat="1" ht="39" customHeight="1" x14ac:dyDescent="0.15">
      <c r="B3" s="3" t="s">
        <v>2</v>
      </c>
      <c r="C3" s="114" t="s">
        <v>43</v>
      </c>
    </row>
    <row r="4" spans="1:3" s="1" customFormat="1" ht="27" customHeight="1" x14ac:dyDescent="0.15">
      <c r="B4" s="125" t="s">
        <v>6</v>
      </c>
      <c r="C4" s="125" t="s">
        <v>44</v>
      </c>
    </row>
    <row r="5" spans="1:3" s="1" customFormat="1" ht="27" customHeight="1" x14ac:dyDescent="0.15">
      <c r="B5" s="125"/>
      <c r="C5" s="125"/>
    </row>
    <row r="6" spans="1:3" s="1" customFormat="1" ht="32.1" customHeight="1" x14ac:dyDescent="0.15">
      <c r="B6" s="115" t="s">
        <v>45</v>
      </c>
      <c r="C6" s="103">
        <v>1576.363233</v>
      </c>
    </row>
    <row r="7" spans="1:3" s="1" customFormat="1" ht="32.1" customHeight="1" x14ac:dyDescent="0.15">
      <c r="B7" s="116" t="s">
        <v>46</v>
      </c>
      <c r="C7" s="108"/>
    </row>
    <row r="8" spans="1:3" s="1" customFormat="1" ht="32.1" customHeight="1" x14ac:dyDescent="0.15">
      <c r="B8" s="116" t="s">
        <v>47</v>
      </c>
      <c r="C8" s="108"/>
    </row>
    <row r="9" spans="1:3" s="1" customFormat="1" ht="32.1" customHeight="1" x14ac:dyDescent="0.15">
      <c r="B9" s="116" t="s">
        <v>48</v>
      </c>
      <c r="C9" s="108"/>
    </row>
    <row r="10" spans="1:3" s="1" customFormat="1" ht="32.1" customHeight="1" x14ac:dyDescent="0.15">
      <c r="B10" s="116" t="s">
        <v>49</v>
      </c>
      <c r="C10" s="108"/>
    </row>
    <row r="11" spans="1:3" s="1" customFormat="1" ht="32.1" customHeight="1" x14ac:dyDescent="0.15">
      <c r="B11" s="116" t="s">
        <v>50</v>
      </c>
      <c r="C11" s="108"/>
    </row>
    <row r="12" spans="1:3" s="1" customFormat="1" ht="32.1" customHeight="1" x14ac:dyDescent="0.15">
      <c r="B12" s="116" t="s">
        <v>51</v>
      </c>
      <c r="C12" s="108"/>
    </row>
    <row r="13" spans="1:3" s="1" customFormat="1" ht="32.1" customHeight="1" x14ac:dyDescent="0.15">
      <c r="B13" s="15"/>
      <c r="C13" s="108"/>
    </row>
    <row r="14" spans="1:3" s="1" customFormat="1" ht="32.1" customHeight="1" x14ac:dyDescent="0.15">
      <c r="B14" s="110" t="s">
        <v>39</v>
      </c>
      <c r="C14" s="103">
        <v>1576.363233</v>
      </c>
    </row>
  </sheetData>
  <mergeCells count="3">
    <mergeCell ref="B2:C2"/>
    <mergeCell ref="B4:B5"/>
    <mergeCell ref="C4:C5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30"/>
  <sheetViews>
    <sheetView workbookViewId="0">
      <selection activeCell="E8" sqref="E8"/>
    </sheetView>
  </sheetViews>
  <sheetFormatPr defaultColWidth="8" defaultRowHeight="14.25" customHeight="1" x14ac:dyDescent="0.15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 x14ac:dyDescent="0.15">
      <c r="A1" s="1" t="s">
        <v>52</v>
      </c>
      <c r="B1" s="2"/>
    </row>
    <row r="2" spans="1:3" s="1" customFormat="1" ht="42" customHeight="1" x14ac:dyDescent="0.15">
      <c r="B2" s="122" t="s">
        <v>53</v>
      </c>
      <c r="C2" s="122"/>
    </row>
    <row r="3" spans="1:3" s="1" customFormat="1" ht="19.5" customHeight="1" x14ac:dyDescent="0.15">
      <c r="B3" s="3" t="s">
        <v>2</v>
      </c>
      <c r="C3" s="19" t="s">
        <v>3</v>
      </c>
    </row>
    <row r="4" spans="1:3" s="1" customFormat="1" ht="27.95" customHeight="1" x14ac:dyDescent="0.15">
      <c r="B4" s="125" t="s">
        <v>8</v>
      </c>
      <c r="C4" s="125" t="s">
        <v>44</v>
      </c>
    </row>
    <row r="5" spans="1:3" s="1" customFormat="1" ht="27.95" customHeight="1" x14ac:dyDescent="0.15">
      <c r="B5" s="125"/>
      <c r="C5" s="125"/>
    </row>
    <row r="6" spans="1:3" s="1" customFormat="1" ht="24" customHeight="1" x14ac:dyDescent="0.15">
      <c r="B6" s="111" t="s">
        <v>10</v>
      </c>
      <c r="C6" s="106">
        <v>1035.6004</v>
      </c>
    </row>
    <row r="7" spans="1:3" s="1" customFormat="1" ht="24" customHeight="1" x14ac:dyDescent="0.15">
      <c r="B7" s="111" t="s">
        <v>12</v>
      </c>
      <c r="C7" s="108"/>
    </row>
    <row r="8" spans="1:3" s="1" customFormat="1" ht="24" customHeight="1" x14ac:dyDescent="0.15">
      <c r="B8" s="111" t="s">
        <v>14</v>
      </c>
      <c r="C8" s="108"/>
    </row>
    <row r="9" spans="1:3" s="1" customFormat="1" ht="24" customHeight="1" x14ac:dyDescent="0.15">
      <c r="B9" s="111" t="s">
        <v>16</v>
      </c>
      <c r="C9" s="108"/>
    </row>
    <row r="10" spans="1:3" s="1" customFormat="1" ht="24" customHeight="1" x14ac:dyDescent="0.15">
      <c r="B10" s="111" t="s">
        <v>18</v>
      </c>
      <c r="C10" s="108"/>
    </row>
    <row r="11" spans="1:3" s="1" customFormat="1" ht="24" customHeight="1" x14ac:dyDescent="0.15">
      <c r="B11" s="111" t="s">
        <v>20</v>
      </c>
      <c r="C11" s="108"/>
    </row>
    <row r="12" spans="1:3" s="1" customFormat="1" ht="24" customHeight="1" x14ac:dyDescent="0.15">
      <c r="B12" s="111" t="s">
        <v>22</v>
      </c>
      <c r="C12" s="108"/>
    </row>
    <row r="13" spans="1:3" s="1" customFormat="1" ht="24" customHeight="1" x14ac:dyDescent="0.15">
      <c r="B13" s="111" t="s">
        <v>23</v>
      </c>
      <c r="C13" s="106">
        <v>127.68033</v>
      </c>
    </row>
    <row r="14" spans="1:3" s="1" customFormat="1" ht="24" customHeight="1" x14ac:dyDescent="0.15">
      <c r="B14" s="111" t="s">
        <v>24</v>
      </c>
      <c r="C14" s="106">
        <v>72.006102999999996</v>
      </c>
    </row>
    <row r="15" spans="1:3" s="1" customFormat="1" ht="24" customHeight="1" x14ac:dyDescent="0.15">
      <c r="B15" s="111" t="s">
        <v>25</v>
      </c>
      <c r="C15" s="108"/>
    </row>
    <row r="16" spans="1:3" s="1" customFormat="1" ht="24" customHeight="1" x14ac:dyDescent="0.15">
      <c r="B16" s="111" t="s">
        <v>26</v>
      </c>
      <c r="C16" s="108"/>
    </row>
    <row r="17" spans="2:3" s="1" customFormat="1" ht="24" customHeight="1" x14ac:dyDescent="0.15">
      <c r="B17" s="111" t="s">
        <v>27</v>
      </c>
      <c r="C17" s="108"/>
    </row>
    <row r="18" spans="2:3" s="1" customFormat="1" ht="24" customHeight="1" x14ac:dyDescent="0.15">
      <c r="B18" s="111" t="s">
        <v>28</v>
      </c>
      <c r="C18" s="108"/>
    </row>
    <row r="19" spans="2:3" s="1" customFormat="1" ht="24" customHeight="1" x14ac:dyDescent="0.15">
      <c r="B19" s="112" t="s">
        <v>29</v>
      </c>
      <c r="C19" s="108"/>
    </row>
    <row r="20" spans="2:3" s="1" customFormat="1" ht="24" customHeight="1" x14ac:dyDescent="0.15">
      <c r="B20" s="112" t="s">
        <v>30</v>
      </c>
      <c r="C20" s="108"/>
    </row>
    <row r="21" spans="2:3" s="1" customFormat="1" ht="24" customHeight="1" x14ac:dyDescent="0.15">
      <c r="B21" s="112" t="s">
        <v>31</v>
      </c>
      <c r="C21" s="108"/>
    </row>
    <row r="22" spans="2:3" s="1" customFormat="1" ht="24" customHeight="1" x14ac:dyDescent="0.15">
      <c r="B22" s="112" t="s">
        <v>32</v>
      </c>
      <c r="C22" s="108"/>
    </row>
    <row r="23" spans="2:3" s="1" customFormat="1" ht="24" customHeight="1" x14ac:dyDescent="0.15">
      <c r="B23" s="112" t="s">
        <v>33</v>
      </c>
      <c r="C23" s="108"/>
    </row>
    <row r="24" spans="2:3" s="1" customFormat="1" ht="24" customHeight="1" x14ac:dyDescent="0.15">
      <c r="B24" s="112" t="s">
        <v>34</v>
      </c>
      <c r="C24" s="106">
        <v>91.070400000000006</v>
      </c>
    </row>
    <row r="25" spans="2:3" s="1" customFormat="1" ht="24" customHeight="1" x14ac:dyDescent="0.15">
      <c r="B25" s="112" t="s">
        <v>35</v>
      </c>
      <c r="C25" s="106">
        <v>250</v>
      </c>
    </row>
    <row r="26" spans="2:3" s="1" customFormat="1" ht="24" customHeight="1" x14ac:dyDescent="0.15">
      <c r="B26" s="112" t="s">
        <v>36</v>
      </c>
      <c r="C26" s="108"/>
    </row>
    <row r="27" spans="2:3" s="1" customFormat="1" ht="24" customHeight="1" x14ac:dyDescent="0.15">
      <c r="B27" s="112" t="s">
        <v>37</v>
      </c>
      <c r="C27" s="108"/>
    </row>
    <row r="28" spans="2:3" s="1" customFormat="1" ht="24" customHeight="1" x14ac:dyDescent="0.15">
      <c r="B28" s="112" t="s">
        <v>38</v>
      </c>
      <c r="C28" s="108"/>
    </row>
    <row r="29" spans="2:3" s="1" customFormat="1" ht="14.25" customHeight="1" x14ac:dyDescent="0.15"/>
    <row r="30" spans="2:3" s="1" customFormat="1" ht="29.25" customHeight="1" x14ac:dyDescent="0.15"/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showGridLines="0" workbookViewId="0">
      <selection activeCell="D10" sqref="D10"/>
    </sheetView>
  </sheetViews>
  <sheetFormatPr defaultColWidth="8" defaultRowHeight="14.25" customHeight="1" x14ac:dyDescent="0.15"/>
  <cols>
    <col min="1" max="1" width="35.5" style="26" customWidth="1"/>
    <col min="2" max="2" width="34" style="26" customWidth="1"/>
    <col min="3" max="3" width="42.5" style="26" customWidth="1"/>
    <col min="4" max="4" width="31.875" style="26" customWidth="1"/>
    <col min="5" max="16384" width="8" style="26"/>
  </cols>
  <sheetData>
    <row r="1" spans="1:4" ht="21.95" customHeight="1" x14ac:dyDescent="0.15">
      <c r="A1" s="100" t="s">
        <v>54</v>
      </c>
      <c r="B1" s="100"/>
      <c r="C1" s="100"/>
    </row>
    <row r="2" spans="1:4" ht="33" customHeight="1" x14ac:dyDescent="0.15">
      <c r="A2" s="122" t="s">
        <v>55</v>
      </c>
      <c r="B2" s="122"/>
      <c r="C2" s="122"/>
      <c r="D2" s="122"/>
    </row>
    <row r="3" spans="1:4" ht="13.5" x14ac:dyDescent="0.15">
      <c r="A3" s="3" t="s">
        <v>2</v>
      </c>
      <c r="B3" s="101"/>
      <c r="C3" s="101"/>
      <c r="D3" s="19" t="s">
        <v>3</v>
      </c>
    </row>
    <row r="4" spans="1:4" ht="26.1" customHeight="1" x14ac:dyDescent="0.15">
      <c r="A4" s="123" t="s">
        <v>4</v>
      </c>
      <c r="B4" s="123"/>
      <c r="C4" s="123" t="s">
        <v>5</v>
      </c>
      <c r="D4" s="123"/>
    </row>
    <row r="5" spans="1:4" ht="26.1" customHeight="1" x14ac:dyDescent="0.15">
      <c r="A5" s="123" t="s">
        <v>6</v>
      </c>
      <c r="B5" s="126" t="s">
        <v>7</v>
      </c>
      <c r="C5" s="123" t="s">
        <v>56</v>
      </c>
      <c r="D5" s="126" t="s">
        <v>7</v>
      </c>
    </row>
    <row r="6" spans="1:4" ht="26.1" customHeight="1" x14ac:dyDescent="0.15">
      <c r="A6" s="123"/>
      <c r="B6" s="126"/>
      <c r="C6" s="123"/>
      <c r="D6" s="126"/>
    </row>
    <row r="7" spans="1:4" ht="26.1" customHeight="1" x14ac:dyDescent="0.15">
      <c r="A7" s="102" t="s">
        <v>57</v>
      </c>
      <c r="B7" s="103">
        <v>1576.363233</v>
      </c>
      <c r="C7" s="104" t="s">
        <v>58</v>
      </c>
      <c r="D7" s="103">
        <v>1576.363233</v>
      </c>
    </row>
    <row r="8" spans="1:4" ht="26.1" customHeight="1" x14ac:dyDescent="0.15">
      <c r="A8" s="102" t="s">
        <v>59</v>
      </c>
      <c r="B8" s="103">
        <v>1576.363233</v>
      </c>
      <c r="C8" s="105" t="s">
        <v>60</v>
      </c>
      <c r="D8" s="106">
        <v>1035.6004</v>
      </c>
    </row>
    <row r="9" spans="1:4" ht="26.1" customHeight="1" x14ac:dyDescent="0.15">
      <c r="A9" s="102" t="s">
        <v>61</v>
      </c>
      <c r="B9" s="107"/>
      <c r="C9" s="105" t="s">
        <v>62</v>
      </c>
      <c r="D9" s="108"/>
    </row>
    <row r="10" spans="1:4" ht="26.1" customHeight="1" x14ac:dyDescent="0.15">
      <c r="A10" s="102" t="s">
        <v>63</v>
      </c>
      <c r="B10" s="107"/>
      <c r="C10" s="105" t="s">
        <v>64</v>
      </c>
      <c r="D10" s="108"/>
    </row>
    <row r="11" spans="1:4" ht="26.1" customHeight="1" x14ac:dyDescent="0.15">
      <c r="A11" s="102" t="s">
        <v>65</v>
      </c>
      <c r="B11" s="107"/>
      <c r="C11" s="105" t="s">
        <v>66</v>
      </c>
      <c r="D11" s="108"/>
    </row>
    <row r="12" spans="1:4" ht="26.1" customHeight="1" x14ac:dyDescent="0.15">
      <c r="A12" s="102" t="s">
        <v>67</v>
      </c>
      <c r="B12" s="107"/>
      <c r="C12" s="105" t="s">
        <v>68</v>
      </c>
      <c r="D12" s="108"/>
    </row>
    <row r="13" spans="1:4" ht="26.1" customHeight="1" x14ac:dyDescent="0.15">
      <c r="A13" s="102" t="s">
        <v>69</v>
      </c>
      <c r="B13" s="107"/>
      <c r="C13" s="105" t="s">
        <v>70</v>
      </c>
      <c r="D13" s="108"/>
    </row>
    <row r="14" spans="1:4" ht="26.1" customHeight="1" x14ac:dyDescent="0.15">
      <c r="A14" s="102" t="s">
        <v>71</v>
      </c>
      <c r="B14" s="107"/>
      <c r="C14" s="105" t="s">
        <v>72</v>
      </c>
      <c r="D14" s="108"/>
    </row>
    <row r="15" spans="1:4" ht="26.1" customHeight="1" x14ac:dyDescent="0.15">
      <c r="A15" s="102" t="s">
        <v>73</v>
      </c>
      <c r="B15" s="104"/>
      <c r="C15" s="105" t="s">
        <v>74</v>
      </c>
      <c r="D15" s="106">
        <v>127.68033</v>
      </c>
    </row>
    <row r="16" spans="1:4" ht="26.1" customHeight="1" x14ac:dyDescent="0.15">
      <c r="A16" s="102" t="s">
        <v>75</v>
      </c>
      <c r="B16" s="107"/>
      <c r="C16" s="105" t="s">
        <v>76</v>
      </c>
      <c r="D16" s="106">
        <v>72.006102999999996</v>
      </c>
    </row>
    <row r="17" spans="1:4" ht="26.1" customHeight="1" x14ac:dyDescent="0.15">
      <c r="A17" s="102" t="s">
        <v>77</v>
      </c>
      <c r="B17" s="107"/>
      <c r="C17" s="105" t="s">
        <v>78</v>
      </c>
      <c r="D17" s="108"/>
    </row>
    <row r="18" spans="1:4" ht="26.1" customHeight="1" x14ac:dyDescent="0.15">
      <c r="A18" s="102"/>
      <c r="B18" s="107"/>
      <c r="C18" s="105" t="s">
        <v>79</v>
      </c>
      <c r="D18" s="108"/>
    </row>
    <row r="19" spans="1:4" ht="26.1" customHeight="1" x14ac:dyDescent="0.15">
      <c r="A19" s="102"/>
      <c r="B19" s="107"/>
      <c r="C19" s="105" t="s">
        <v>80</v>
      </c>
      <c r="D19" s="108"/>
    </row>
    <row r="20" spans="1:4" ht="26.1" customHeight="1" x14ac:dyDescent="0.15">
      <c r="A20" s="102"/>
      <c r="B20" s="107"/>
      <c r="C20" s="105" t="s">
        <v>81</v>
      </c>
      <c r="D20" s="108"/>
    </row>
    <row r="21" spans="1:4" ht="26.1" customHeight="1" x14ac:dyDescent="0.15">
      <c r="A21" s="102"/>
      <c r="B21" s="107"/>
      <c r="C21" s="102" t="s">
        <v>82</v>
      </c>
      <c r="D21" s="108"/>
    </row>
    <row r="22" spans="1:4" ht="26.1" customHeight="1" x14ac:dyDescent="0.15">
      <c r="A22" s="102"/>
      <c r="B22" s="109"/>
      <c r="C22" s="102" t="s">
        <v>83</v>
      </c>
      <c r="D22" s="108"/>
    </row>
    <row r="23" spans="1:4" ht="26.1" customHeight="1" x14ac:dyDescent="0.15">
      <c r="A23" s="102"/>
      <c r="B23" s="109"/>
      <c r="C23" s="102" t="s">
        <v>84</v>
      </c>
      <c r="D23" s="108"/>
    </row>
    <row r="24" spans="1:4" ht="26.1" customHeight="1" x14ac:dyDescent="0.15">
      <c r="A24" s="102"/>
      <c r="B24" s="109"/>
      <c r="C24" s="102" t="s">
        <v>85</v>
      </c>
      <c r="D24" s="108"/>
    </row>
    <row r="25" spans="1:4" ht="26.1" customHeight="1" x14ac:dyDescent="0.15">
      <c r="A25" s="104"/>
      <c r="B25" s="109"/>
      <c r="C25" s="102" t="s">
        <v>86</v>
      </c>
      <c r="D25" s="108"/>
    </row>
    <row r="26" spans="1:4" ht="26.1" customHeight="1" x14ac:dyDescent="0.15">
      <c r="A26" s="105"/>
      <c r="B26" s="109"/>
      <c r="C26" s="102" t="s">
        <v>87</v>
      </c>
      <c r="D26" s="106">
        <v>91.070400000000006</v>
      </c>
    </row>
    <row r="27" spans="1:4" ht="26.1" customHeight="1" x14ac:dyDescent="0.15">
      <c r="A27" s="104"/>
      <c r="B27" s="109"/>
      <c r="C27" s="102" t="s">
        <v>88</v>
      </c>
      <c r="D27" s="106">
        <v>250</v>
      </c>
    </row>
    <row r="28" spans="1:4" ht="26.1" customHeight="1" x14ac:dyDescent="0.15">
      <c r="A28" s="104"/>
      <c r="B28" s="109"/>
      <c r="C28" s="102" t="s">
        <v>89</v>
      </c>
      <c r="D28" s="107"/>
    </row>
    <row r="29" spans="1:4" ht="26.1" customHeight="1" x14ac:dyDescent="0.15">
      <c r="A29" s="105"/>
      <c r="B29" s="109"/>
      <c r="C29" s="102" t="s">
        <v>90</v>
      </c>
      <c r="D29" s="107"/>
    </row>
    <row r="30" spans="1:4" ht="26.1" customHeight="1" x14ac:dyDescent="0.15">
      <c r="A30" s="105"/>
      <c r="B30" s="109"/>
      <c r="C30" s="102" t="s">
        <v>91</v>
      </c>
      <c r="D30" s="107"/>
    </row>
    <row r="31" spans="1:4" ht="26.1" customHeight="1" x14ac:dyDescent="0.15">
      <c r="A31" s="105"/>
      <c r="B31" s="109"/>
      <c r="C31" s="102" t="s">
        <v>92</v>
      </c>
      <c r="D31" s="107"/>
    </row>
    <row r="32" spans="1:4" ht="26.1" customHeight="1" x14ac:dyDescent="0.15">
      <c r="A32" s="110" t="s">
        <v>39</v>
      </c>
      <c r="B32" s="103">
        <v>1576.363233</v>
      </c>
      <c r="C32" s="110" t="s">
        <v>40</v>
      </c>
      <c r="D32" s="103">
        <v>1576.363233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5"/>
  <sheetViews>
    <sheetView workbookViewId="0">
      <pane xSplit="2" ySplit="10" topLeftCell="C32" activePane="bottomRight" state="frozen"/>
      <selection pane="topRight"/>
      <selection pane="bottomLeft"/>
      <selection pane="bottomRight" activeCell="F15" sqref="F15:F16"/>
    </sheetView>
  </sheetViews>
  <sheetFormatPr defaultColWidth="9" defaultRowHeight="13.5" x14ac:dyDescent="0.15"/>
  <cols>
    <col min="1" max="1" width="6.75" customWidth="1"/>
    <col min="2" max="2" width="29.125" customWidth="1"/>
    <col min="3" max="3" width="9.625"/>
    <col min="5" max="5" width="11.5"/>
  </cols>
  <sheetData>
    <row r="1" spans="1:26" x14ac:dyDescent="0.15">
      <c r="A1" t="s">
        <v>93</v>
      </c>
    </row>
    <row r="2" spans="1:26" ht="21" x14ac:dyDescent="0.15">
      <c r="A2" s="122" t="s">
        <v>94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ht="14.25" x14ac:dyDescent="0.2">
      <c r="A3" s="3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99" t="s">
        <v>43</v>
      </c>
    </row>
    <row r="4" spans="1:26" ht="14.25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x14ac:dyDescent="0.15">
      <c r="A5" s="127" t="s">
        <v>95</v>
      </c>
      <c r="B5" s="135" t="s">
        <v>96</v>
      </c>
      <c r="C5" s="127" t="s">
        <v>97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9"/>
      <c r="Y5" s="127" t="s">
        <v>98</v>
      </c>
      <c r="Z5" s="142"/>
    </row>
    <row r="6" spans="1:26" x14ac:dyDescent="0.15">
      <c r="A6" s="133"/>
      <c r="B6" s="137"/>
      <c r="C6" s="127" t="s">
        <v>99</v>
      </c>
      <c r="D6" s="128"/>
      <c r="E6" s="128"/>
      <c r="F6" s="128"/>
      <c r="G6" s="128"/>
      <c r="H6" s="128"/>
      <c r="I6" s="128"/>
      <c r="J6" s="128"/>
      <c r="K6" s="128"/>
      <c r="L6" s="129"/>
      <c r="M6" s="135" t="s">
        <v>100</v>
      </c>
      <c r="N6" s="135" t="s">
        <v>101</v>
      </c>
      <c r="O6" s="127" t="s">
        <v>102</v>
      </c>
      <c r="P6" s="128"/>
      <c r="Q6" s="128"/>
      <c r="R6" s="128"/>
      <c r="S6" s="128"/>
      <c r="T6" s="128"/>
      <c r="U6" s="128"/>
      <c r="V6" s="128"/>
      <c r="W6" s="128"/>
      <c r="X6" s="129"/>
      <c r="Y6" s="134"/>
      <c r="Z6" s="143"/>
    </row>
    <row r="7" spans="1:26" x14ac:dyDescent="0.15">
      <c r="A7" s="134"/>
      <c r="B7" s="137"/>
      <c r="C7" s="135" t="s">
        <v>103</v>
      </c>
      <c r="D7" s="127" t="s">
        <v>104</v>
      </c>
      <c r="E7" s="128"/>
      <c r="F7" s="128"/>
      <c r="G7" s="129"/>
      <c r="H7" s="130" t="s">
        <v>105</v>
      </c>
      <c r="I7" s="131"/>
      <c r="J7" s="131"/>
      <c r="K7" s="132"/>
      <c r="L7" s="135" t="s">
        <v>106</v>
      </c>
      <c r="M7" s="137"/>
      <c r="N7" s="137"/>
      <c r="O7" s="135" t="s">
        <v>103</v>
      </c>
      <c r="P7" s="127" t="s">
        <v>104</v>
      </c>
      <c r="Q7" s="128"/>
      <c r="R7" s="128"/>
      <c r="S7" s="129"/>
      <c r="T7" s="127" t="s">
        <v>105</v>
      </c>
      <c r="U7" s="128"/>
      <c r="V7" s="128"/>
      <c r="W7" s="129"/>
      <c r="X7" s="135" t="s">
        <v>106</v>
      </c>
      <c r="Y7" s="135" t="s">
        <v>107</v>
      </c>
      <c r="Z7" s="135" t="s">
        <v>108</v>
      </c>
    </row>
    <row r="8" spans="1:26" x14ac:dyDescent="0.15">
      <c r="A8" s="135" t="s">
        <v>109</v>
      </c>
      <c r="B8" s="137"/>
      <c r="C8" s="137"/>
      <c r="D8" s="135" t="s">
        <v>107</v>
      </c>
      <c r="E8" s="130" t="s">
        <v>110</v>
      </c>
      <c r="F8" s="132"/>
      <c r="G8" s="138" t="s">
        <v>111</v>
      </c>
      <c r="H8" s="135" t="s">
        <v>103</v>
      </c>
      <c r="I8" s="135" t="s">
        <v>112</v>
      </c>
      <c r="J8" s="135" t="s">
        <v>113</v>
      </c>
      <c r="K8" s="135" t="s">
        <v>114</v>
      </c>
      <c r="L8" s="137"/>
      <c r="M8" s="137"/>
      <c r="N8" s="137"/>
      <c r="O8" s="137"/>
      <c r="P8" s="140" t="s">
        <v>107</v>
      </c>
      <c r="Q8" s="130" t="s">
        <v>110</v>
      </c>
      <c r="R8" s="132"/>
      <c r="S8" s="138" t="s">
        <v>111</v>
      </c>
      <c r="T8" s="140" t="s">
        <v>107</v>
      </c>
      <c r="U8" s="140" t="s">
        <v>112</v>
      </c>
      <c r="V8" s="140" t="s">
        <v>113</v>
      </c>
      <c r="W8" s="140" t="s">
        <v>114</v>
      </c>
      <c r="X8" s="137"/>
      <c r="Y8" s="137"/>
      <c r="Z8" s="137"/>
    </row>
    <row r="9" spans="1:26" ht="24" x14ac:dyDescent="0.15">
      <c r="A9" s="136"/>
      <c r="B9" s="136"/>
      <c r="C9" s="136"/>
      <c r="D9" s="136"/>
      <c r="E9" s="88" t="s">
        <v>115</v>
      </c>
      <c r="F9" s="88" t="s">
        <v>116</v>
      </c>
      <c r="G9" s="139"/>
      <c r="H9" s="136"/>
      <c r="I9" s="136"/>
      <c r="J9" s="136"/>
      <c r="K9" s="136"/>
      <c r="L9" s="136"/>
      <c r="M9" s="136"/>
      <c r="N9" s="136"/>
      <c r="O9" s="136"/>
      <c r="P9" s="141"/>
      <c r="Q9" s="88" t="s">
        <v>115</v>
      </c>
      <c r="R9" s="88" t="s">
        <v>116</v>
      </c>
      <c r="S9" s="139"/>
      <c r="T9" s="141"/>
      <c r="U9" s="141"/>
      <c r="V9" s="141"/>
      <c r="W9" s="141"/>
      <c r="X9" s="136"/>
      <c r="Y9" s="136"/>
      <c r="Z9" s="136"/>
    </row>
    <row r="10" spans="1:26" x14ac:dyDescent="0.15">
      <c r="A10" s="87" t="s">
        <v>117</v>
      </c>
      <c r="B10" s="87" t="s">
        <v>118</v>
      </c>
      <c r="C10" s="87" t="s">
        <v>119</v>
      </c>
      <c r="D10" s="87" t="s">
        <v>120</v>
      </c>
      <c r="E10" s="87" t="s">
        <v>121</v>
      </c>
      <c r="F10" s="87" t="s">
        <v>122</v>
      </c>
      <c r="G10" s="87" t="s">
        <v>123</v>
      </c>
      <c r="H10" s="87" t="s">
        <v>124</v>
      </c>
      <c r="I10" s="87" t="s">
        <v>125</v>
      </c>
      <c r="J10" s="87" t="s">
        <v>126</v>
      </c>
      <c r="K10" s="87" t="s">
        <v>127</v>
      </c>
      <c r="L10" s="87" t="s">
        <v>128</v>
      </c>
      <c r="M10" s="87" t="s">
        <v>129</v>
      </c>
      <c r="N10" s="87" t="s">
        <v>130</v>
      </c>
      <c r="O10" s="87" t="s">
        <v>131</v>
      </c>
      <c r="P10" s="87" t="s">
        <v>132</v>
      </c>
      <c r="Q10" s="87" t="s">
        <v>133</v>
      </c>
      <c r="R10" s="87" t="s">
        <v>134</v>
      </c>
      <c r="S10" s="87" t="s">
        <v>135</v>
      </c>
      <c r="T10" s="87" t="s">
        <v>136</v>
      </c>
      <c r="U10" s="87" t="s">
        <v>137</v>
      </c>
      <c r="V10" s="87" t="s">
        <v>138</v>
      </c>
      <c r="W10" s="87" t="s">
        <v>139</v>
      </c>
      <c r="X10" s="87" t="s">
        <v>140</v>
      </c>
      <c r="Y10" s="87" t="s">
        <v>141</v>
      </c>
      <c r="Z10" s="87" t="s">
        <v>142</v>
      </c>
    </row>
    <row r="11" spans="1:26" ht="24" customHeight="1" x14ac:dyDescent="0.15">
      <c r="A11" s="89"/>
      <c r="B11" s="90" t="s">
        <v>143</v>
      </c>
      <c r="C11" s="91">
        <f t="shared" ref="C11:C16" si="0">D11+H11+L11</f>
        <v>1098.423233</v>
      </c>
      <c r="D11" s="91">
        <f t="shared" ref="D11:D16" si="1">SUM(E11:G11)</f>
        <v>978.50563299999999</v>
      </c>
      <c r="E11" s="92">
        <f>978.505633-94.91-108</f>
        <v>775.59563300000002</v>
      </c>
      <c r="F11" s="92">
        <v>202.91</v>
      </c>
      <c r="G11" s="91"/>
      <c r="H11" s="92">
        <v>103.8856</v>
      </c>
      <c r="I11" s="92">
        <v>0.5</v>
      </c>
      <c r="J11" s="92">
        <v>2</v>
      </c>
      <c r="K11" s="92">
        <v>33.72</v>
      </c>
      <c r="L11" s="92">
        <v>16.032</v>
      </c>
      <c r="M11" s="97"/>
      <c r="N11" s="91"/>
      <c r="O11" s="91">
        <f t="shared" ref="O11:O16" si="2">P11+T11+X11</f>
        <v>1098.423233</v>
      </c>
      <c r="P11" s="91">
        <f t="shared" ref="P11:P16" si="3">SUM(Q11:S11)</f>
        <v>978.50563299999999</v>
      </c>
      <c r="Q11" s="92">
        <f>978.505633-94.91-108</f>
        <v>775.59563300000002</v>
      </c>
      <c r="R11" s="92">
        <v>202.91</v>
      </c>
      <c r="S11" s="91"/>
      <c r="T11" s="92">
        <v>103.8856</v>
      </c>
      <c r="U11" s="92">
        <v>0.5</v>
      </c>
      <c r="V11" s="92">
        <v>2</v>
      </c>
      <c r="W11" s="92">
        <v>33.72</v>
      </c>
      <c r="X11" s="92">
        <v>16.032</v>
      </c>
      <c r="Y11" s="43">
        <v>477.94</v>
      </c>
      <c r="Z11" s="43">
        <v>477.94</v>
      </c>
    </row>
    <row r="12" spans="1:26" ht="24" customHeight="1" x14ac:dyDescent="0.15">
      <c r="A12" s="89"/>
      <c r="B12" s="90" t="s">
        <v>143</v>
      </c>
      <c r="C12" s="91">
        <f t="shared" si="0"/>
        <v>698.45184800000004</v>
      </c>
      <c r="D12" s="91">
        <f t="shared" si="1"/>
        <v>582.24424799999997</v>
      </c>
      <c r="E12" s="92">
        <f>882.244248-94.91-408</f>
        <v>379.334248</v>
      </c>
      <c r="F12" s="92">
        <v>202.91</v>
      </c>
      <c r="G12" s="93"/>
      <c r="H12" s="92">
        <v>100.1756</v>
      </c>
      <c r="I12" s="92">
        <v>0.5</v>
      </c>
      <c r="J12" s="92">
        <v>2</v>
      </c>
      <c r="K12" s="92">
        <v>33.72</v>
      </c>
      <c r="L12" s="92">
        <v>16.032</v>
      </c>
      <c r="M12" s="98"/>
      <c r="N12" s="93"/>
      <c r="O12" s="91">
        <f t="shared" si="2"/>
        <v>698.45184800000004</v>
      </c>
      <c r="P12" s="91">
        <f t="shared" si="3"/>
        <v>582.24424799999997</v>
      </c>
      <c r="Q12" s="92">
        <f>882.244248-94.91-408</f>
        <v>379.334248</v>
      </c>
      <c r="R12" s="92">
        <v>202.91</v>
      </c>
      <c r="S12" s="93"/>
      <c r="T12" s="92">
        <v>100.1756</v>
      </c>
      <c r="U12" s="92">
        <v>0.5</v>
      </c>
      <c r="V12" s="92">
        <v>2</v>
      </c>
      <c r="W12" s="92">
        <v>33.72</v>
      </c>
      <c r="X12" s="92">
        <v>16.032</v>
      </c>
      <c r="Y12" s="43">
        <f>SUM(Y13,Y36)</f>
        <v>477.94</v>
      </c>
      <c r="Z12" s="43">
        <f>SUM(Z13,Z36)</f>
        <v>477.94</v>
      </c>
    </row>
    <row r="13" spans="1:26" ht="24" customHeight="1" x14ac:dyDescent="0.15">
      <c r="A13" s="94" t="s">
        <v>144</v>
      </c>
      <c r="B13" s="90" t="s">
        <v>145</v>
      </c>
      <c r="C13" s="91">
        <f t="shared" si="0"/>
        <v>733.58840000000009</v>
      </c>
      <c r="D13" s="91">
        <f t="shared" si="1"/>
        <v>633.22080000000005</v>
      </c>
      <c r="E13" s="92">
        <f>633.2208-108-94.91</f>
        <v>430.31080000000009</v>
      </c>
      <c r="F13" s="92">
        <v>202.91</v>
      </c>
      <c r="G13" s="93"/>
      <c r="H13" s="92">
        <v>100.1756</v>
      </c>
      <c r="I13" s="92">
        <v>0.5</v>
      </c>
      <c r="J13" s="92">
        <v>2</v>
      </c>
      <c r="K13" s="92">
        <v>33.72</v>
      </c>
      <c r="L13" s="92">
        <v>0.192</v>
      </c>
      <c r="M13" s="98"/>
      <c r="N13" s="93"/>
      <c r="O13" s="91">
        <f t="shared" si="2"/>
        <v>733.58840000000009</v>
      </c>
      <c r="P13" s="91">
        <f t="shared" si="3"/>
        <v>633.22080000000005</v>
      </c>
      <c r="Q13" s="92">
        <f>633.2208-108-94.91</f>
        <v>430.31080000000009</v>
      </c>
      <c r="R13" s="92">
        <v>202.91</v>
      </c>
      <c r="S13" s="93"/>
      <c r="T13" s="92">
        <v>100.1756</v>
      </c>
      <c r="U13" s="92">
        <v>0.5</v>
      </c>
      <c r="V13" s="92">
        <v>2</v>
      </c>
      <c r="W13" s="92">
        <v>33.72</v>
      </c>
      <c r="X13" s="92">
        <v>0.192</v>
      </c>
      <c r="Y13" s="43">
        <v>227.94</v>
      </c>
      <c r="Z13" s="43">
        <v>227.94</v>
      </c>
    </row>
    <row r="14" spans="1:26" ht="24" customHeight="1" x14ac:dyDescent="0.15">
      <c r="A14" s="94" t="s">
        <v>146</v>
      </c>
      <c r="B14" s="90" t="s">
        <v>147</v>
      </c>
      <c r="C14" s="91">
        <f t="shared" si="0"/>
        <v>733.58840000000009</v>
      </c>
      <c r="D14" s="91">
        <f t="shared" si="1"/>
        <v>633.22080000000005</v>
      </c>
      <c r="E14" s="92">
        <f>633.2208-94.91-108</f>
        <v>430.31080000000009</v>
      </c>
      <c r="F14" s="92">
        <f>SUM(F15:F16)</f>
        <v>202.91</v>
      </c>
      <c r="G14" s="93"/>
      <c r="H14" s="92">
        <v>100.1756</v>
      </c>
      <c r="I14" s="92">
        <v>0.5</v>
      </c>
      <c r="J14" s="92">
        <v>2</v>
      </c>
      <c r="K14" s="92">
        <v>33.72</v>
      </c>
      <c r="L14" s="92">
        <v>0.192</v>
      </c>
      <c r="M14" s="98"/>
      <c r="N14" s="93"/>
      <c r="O14" s="91">
        <f t="shared" si="2"/>
        <v>733.58840000000009</v>
      </c>
      <c r="P14" s="91">
        <f t="shared" si="3"/>
        <v>633.22080000000005</v>
      </c>
      <c r="Q14" s="92">
        <f>633.2208-94.91-108</f>
        <v>430.31080000000009</v>
      </c>
      <c r="R14" s="92">
        <f>SUM(R15:R16)</f>
        <v>202.91</v>
      </c>
      <c r="S14" s="93"/>
      <c r="T14" s="92">
        <v>100.1756</v>
      </c>
      <c r="U14" s="92">
        <v>0.5</v>
      </c>
      <c r="V14" s="92">
        <v>2</v>
      </c>
      <c r="W14" s="92">
        <v>33.72</v>
      </c>
      <c r="X14" s="92">
        <v>0.192</v>
      </c>
      <c r="Y14" s="43">
        <f>SUM(Y15:Y19)</f>
        <v>227.94</v>
      </c>
      <c r="Z14" s="43">
        <f>SUM(Z15:Z19)</f>
        <v>227.94</v>
      </c>
    </row>
    <row r="15" spans="1:26" ht="24" customHeight="1" x14ac:dyDescent="0.15">
      <c r="A15" s="94" t="s">
        <v>148</v>
      </c>
      <c r="B15" s="90" t="s">
        <v>149</v>
      </c>
      <c r="C15" s="91">
        <f t="shared" si="0"/>
        <v>661.58840000000009</v>
      </c>
      <c r="D15" s="91">
        <f t="shared" si="1"/>
        <v>561.22080000000005</v>
      </c>
      <c r="E15" s="92">
        <f>525.2208-94.91</f>
        <v>430.31080000000009</v>
      </c>
      <c r="F15" s="92">
        <f>94.91+36</f>
        <v>130.91</v>
      </c>
      <c r="G15" s="93"/>
      <c r="H15" s="92">
        <v>100.1756</v>
      </c>
      <c r="I15" s="92">
        <v>0.5</v>
      </c>
      <c r="J15" s="92">
        <v>2</v>
      </c>
      <c r="K15" s="92">
        <v>33.72</v>
      </c>
      <c r="L15" s="92">
        <v>0.192</v>
      </c>
      <c r="M15" s="98"/>
      <c r="N15" s="93"/>
      <c r="O15" s="91">
        <f t="shared" si="2"/>
        <v>625.58840000000009</v>
      </c>
      <c r="P15" s="91">
        <f t="shared" si="3"/>
        <v>525.22080000000005</v>
      </c>
      <c r="Q15" s="92">
        <f>525.2208-94.91</f>
        <v>430.31080000000009</v>
      </c>
      <c r="R15" s="92">
        <v>94.91</v>
      </c>
      <c r="S15" s="93"/>
      <c r="T15" s="92">
        <v>100.1756</v>
      </c>
      <c r="U15" s="92">
        <v>0.5</v>
      </c>
      <c r="V15" s="92">
        <v>2</v>
      </c>
      <c r="W15" s="92">
        <v>33.72</v>
      </c>
      <c r="X15" s="92">
        <v>0.192</v>
      </c>
      <c r="Y15" s="93"/>
      <c r="Z15" s="93"/>
    </row>
    <row r="16" spans="1:26" ht="24" customHeight="1" x14ac:dyDescent="0.15">
      <c r="A16" s="94" t="s">
        <v>150</v>
      </c>
      <c r="B16" s="90" t="s">
        <v>151</v>
      </c>
      <c r="C16" s="91">
        <f t="shared" si="0"/>
        <v>72</v>
      </c>
      <c r="D16" s="91">
        <f t="shared" si="1"/>
        <v>72</v>
      </c>
      <c r="E16" s="92"/>
      <c r="F16" s="92">
        <v>72</v>
      </c>
      <c r="G16" s="93"/>
      <c r="H16" s="92"/>
      <c r="I16" s="93"/>
      <c r="J16" s="93"/>
      <c r="K16" s="93"/>
      <c r="L16" s="92"/>
      <c r="M16" s="98"/>
      <c r="N16" s="93"/>
      <c r="O16" s="91">
        <f t="shared" si="2"/>
        <v>108</v>
      </c>
      <c r="P16" s="91">
        <f t="shared" si="3"/>
        <v>108</v>
      </c>
      <c r="Q16" s="92"/>
      <c r="R16" s="92">
        <v>108</v>
      </c>
      <c r="S16" s="93"/>
      <c r="T16" s="92"/>
      <c r="U16" s="93"/>
      <c r="V16" s="93"/>
      <c r="W16" s="93"/>
      <c r="X16" s="92"/>
      <c r="Y16" s="43">
        <v>45.2</v>
      </c>
      <c r="Z16" s="43">
        <v>45.2</v>
      </c>
    </row>
    <row r="17" spans="1:26" ht="24" customHeight="1" x14ac:dyDescent="0.15">
      <c r="A17" s="89">
        <v>2010604</v>
      </c>
      <c r="B17" s="90" t="s">
        <v>152</v>
      </c>
      <c r="C17" s="91"/>
      <c r="D17" s="91"/>
      <c r="E17" s="92"/>
      <c r="F17" s="95"/>
      <c r="G17" s="93"/>
      <c r="H17" s="92"/>
      <c r="I17" s="93"/>
      <c r="J17" s="93"/>
      <c r="K17" s="93"/>
      <c r="L17" s="92"/>
      <c r="M17" s="98"/>
      <c r="N17" s="93"/>
      <c r="O17" s="91"/>
      <c r="P17" s="91"/>
      <c r="Q17" s="92"/>
      <c r="R17" s="95"/>
      <c r="S17" s="93"/>
      <c r="T17" s="92"/>
      <c r="U17" s="93"/>
      <c r="V17" s="93"/>
      <c r="W17" s="93"/>
      <c r="X17" s="92"/>
      <c r="Y17" s="43">
        <v>20</v>
      </c>
      <c r="Z17" s="43">
        <v>20</v>
      </c>
    </row>
    <row r="18" spans="1:26" ht="24" customHeight="1" x14ac:dyDescent="0.15">
      <c r="A18" s="89">
        <v>2010605</v>
      </c>
      <c r="B18" s="90" t="s">
        <v>153</v>
      </c>
      <c r="C18" s="91"/>
      <c r="D18" s="91"/>
      <c r="E18" s="92"/>
      <c r="F18" s="95"/>
      <c r="G18" s="93"/>
      <c r="H18" s="92"/>
      <c r="I18" s="93"/>
      <c r="J18" s="93"/>
      <c r="K18" s="93"/>
      <c r="L18" s="92"/>
      <c r="M18" s="98"/>
      <c r="N18" s="93"/>
      <c r="O18" s="91"/>
      <c r="P18" s="91"/>
      <c r="Q18" s="92"/>
      <c r="R18" s="95"/>
      <c r="S18" s="93"/>
      <c r="T18" s="92"/>
      <c r="U18" s="93"/>
      <c r="V18" s="93"/>
      <c r="W18" s="93"/>
      <c r="X18" s="92"/>
      <c r="Y18" s="43">
        <v>102.74</v>
      </c>
      <c r="Z18" s="43">
        <v>102.74</v>
      </c>
    </row>
    <row r="19" spans="1:26" ht="24" customHeight="1" x14ac:dyDescent="0.15">
      <c r="A19" s="89">
        <v>2010699</v>
      </c>
      <c r="B19" s="90" t="s">
        <v>154</v>
      </c>
      <c r="C19" s="91"/>
      <c r="D19" s="91"/>
      <c r="E19" s="92"/>
      <c r="F19" s="95"/>
      <c r="G19" s="93"/>
      <c r="H19" s="92"/>
      <c r="I19" s="93"/>
      <c r="J19" s="93"/>
      <c r="K19" s="93"/>
      <c r="L19" s="92"/>
      <c r="M19" s="98"/>
      <c r="N19" s="93"/>
      <c r="O19" s="91"/>
      <c r="P19" s="91"/>
      <c r="Q19" s="92"/>
      <c r="R19" s="95"/>
      <c r="S19" s="93"/>
      <c r="T19" s="92"/>
      <c r="U19" s="93"/>
      <c r="V19" s="93"/>
      <c r="W19" s="93"/>
      <c r="X19" s="92"/>
      <c r="Y19" s="43">
        <v>60</v>
      </c>
      <c r="Z19" s="43">
        <v>60</v>
      </c>
    </row>
    <row r="20" spans="1:26" ht="24" customHeight="1" x14ac:dyDescent="0.15">
      <c r="A20" s="94" t="s">
        <v>155</v>
      </c>
      <c r="B20" s="90" t="s">
        <v>156</v>
      </c>
      <c r="C20" s="91">
        <f t="shared" ref="C20:C35" si="4">D20+H20+L20</f>
        <v>115.449161</v>
      </c>
      <c r="D20" s="91">
        <f>SUM(E20:G20)</f>
        <v>99.609161</v>
      </c>
      <c r="E20" s="92">
        <v>99.609161</v>
      </c>
      <c r="F20" s="93"/>
      <c r="G20" s="93"/>
      <c r="H20" s="92"/>
      <c r="I20" s="93"/>
      <c r="J20" s="93"/>
      <c r="K20" s="93"/>
      <c r="L20" s="92">
        <v>15.84</v>
      </c>
      <c r="M20" s="98"/>
      <c r="N20" s="93"/>
      <c r="O20" s="91">
        <f t="shared" ref="O20:O35" si="5">P20+T20+X20</f>
        <v>115.449161</v>
      </c>
      <c r="P20" s="91">
        <f>SUM(Q20:S20)</f>
        <v>99.609161</v>
      </c>
      <c r="Q20" s="92">
        <v>99.609161</v>
      </c>
      <c r="R20" s="93"/>
      <c r="S20" s="93"/>
      <c r="T20" s="92"/>
      <c r="U20" s="93"/>
      <c r="V20" s="93"/>
      <c r="W20" s="93"/>
      <c r="X20" s="92">
        <v>15.84</v>
      </c>
      <c r="Y20" s="93"/>
      <c r="Z20" s="93"/>
    </row>
    <row r="21" spans="1:26" ht="24" customHeight="1" x14ac:dyDescent="0.15">
      <c r="A21" s="94" t="s">
        <v>157</v>
      </c>
      <c r="B21" s="90" t="s">
        <v>158</v>
      </c>
      <c r="C21" s="91">
        <f t="shared" si="4"/>
        <v>111.47202</v>
      </c>
      <c r="D21" s="91">
        <f>SUM(E21:G21)</f>
        <v>95.632019999999997</v>
      </c>
      <c r="E21" s="92">
        <v>95.632019999999997</v>
      </c>
      <c r="F21" s="93"/>
      <c r="G21" s="93"/>
      <c r="H21" s="92"/>
      <c r="I21" s="93"/>
      <c r="J21" s="93"/>
      <c r="K21" s="93"/>
      <c r="L21" s="92">
        <v>15.84</v>
      </c>
      <c r="M21" s="98"/>
      <c r="N21" s="93"/>
      <c r="O21" s="91">
        <f t="shared" si="5"/>
        <v>111.47202</v>
      </c>
      <c r="P21" s="91">
        <f>SUM(Q21:S21)</f>
        <v>95.632019999999997</v>
      </c>
      <c r="Q21" s="92">
        <v>95.632019999999997</v>
      </c>
      <c r="R21" s="93"/>
      <c r="S21" s="93"/>
      <c r="T21" s="92"/>
      <c r="U21" s="93"/>
      <c r="V21" s="93"/>
      <c r="W21" s="93"/>
      <c r="X21" s="92">
        <v>15.84</v>
      </c>
      <c r="Y21" s="93"/>
      <c r="Z21" s="93"/>
    </row>
    <row r="22" spans="1:26" ht="24" customHeight="1" x14ac:dyDescent="0.15">
      <c r="A22" s="94" t="s">
        <v>159</v>
      </c>
      <c r="B22" s="90" t="s">
        <v>160</v>
      </c>
      <c r="C22" s="91">
        <f t="shared" si="4"/>
        <v>15.84</v>
      </c>
      <c r="D22" s="91"/>
      <c r="E22" s="92"/>
      <c r="F22" s="93"/>
      <c r="G22" s="93"/>
      <c r="H22" s="92"/>
      <c r="I22" s="93"/>
      <c r="J22" s="93"/>
      <c r="K22" s="93"/>
      <c r="L22" s="92">
        <v>15.84</v>
      </c>
      <c r="M22" s="98"/>
      <c r="N22" s="93"/>
      <c r="O22" s="91">
        <f t="shared" si="5"/>
        <v>15.84</v>
      </c>
      <c r="P22" s="91"/>
      <c r="Q22" s="92"/>
      <c r="R22" s="93"/>
      <c r="S22" s="93"/>
      <c r="T22" s="92"/>
      <c r="U22" s="93"/>
      <c r="V22" s="93"/>
      <c r="W22" s="93"/>
      <c r="X22" s="92">
        <v>15.84</v>
      </c>
      <c r="Y22" s="93"/>
      <c r="Z22" s="93"/>
    </row>
    <row r="23" spans="1:26" ht="24" customHeight="1" x14ac:dyDescent="0.15">
      <c r="A23" s="94" t="s">
        <v>161</v>
      </c>
      <c r="B23" s="90" t="s">
        <v>162</v>
      </c>
      <c r="C23" s="91">
        <f t="shared" si="4"/>
        <v>95.632019999999997</v>
      </c>
      <c r="D23" s="91">
        <f t="shared" ref="D23:D35" si="6">SUM(E23:G23)</f>
        <v>95.632019999999997</v>
      </c>
      <c r="E23" s="92">
        <v>95.632019999999997</v>
      </c>
      <c r="F23" s="93"/>
      <c r="G23" s="93"/>
      <c r="H23" s="92"/>
      <c r="I23" s="93"/>
      <c r="J23" s="93"/>
      <c r="K23" s="93"/>
      <c r="L23" s="92"/>
      <c r="M23" s="98"/>
      <c r="N23" s="93"/>
      <c r="O23" s="91">
        <f t="shared" si="5"/>
        <v>95.632019999999997</v>
      </c>
      <c r="P23" s="91">
        <f t="shared" ref="P23:P35" si="7">SUM(Q23:S23)</f>
        <v>95.632019999999997</v>
      </c>
      <c r="Q23" s="92">
        <v>95.632019999999997</v>
      </c>
      <c r="R23" s="93"/>
      <c r="S23" s="93"/>
      <c r="T23" s="92"/>
      <c r="U23" s="93"/>
      <c r="V23" s="93"/>
      <c r="W23" s="93"/>
      <c r="X23" s="92"/>
      <c r="Y23" s="93"/>
      <c r="Z23" s="93"/>
    </row>
    <row r="24" spans="1:26" ht="24" customHeight="1" x14ac:dyDescent="0.15">
      <c r="A24" s="94" t="s">
        <v>163</v>
      </c>
      <c r="B24" s="90" t="s">
        <v>164</v>
      </c>
      <c r="C24" s="91">
        <f t="shared" si="4"/>
        <v>3.977141</v>
      </c>
      <c r="D24" s="91">
        <f t="shared" si="6"/>
        <v>3.977141</v>
      </c>
      <c r="E24" s="92">
        <v>3.977141</v>
      </c>
      <c r="F24" s="93"/>
      <c r="G24" s="93"/>
      <c r="H24" s="92"/>
      <c r="I24" s="93"/>
      <c r="J24" s="93"/>
      <c r="K24" s="93"/>
      <c r="L24" s="92"/>
      <c r="M24" s="98"/>
      <c r="N24" s="93"/>
      <c r="O24" s="91">
        <f t="shared" si="5"/>
        <v>3.977141</v>
      </c>
      <c r="P24" s="91">
        <f t="shared" si="7"/>
        <v>3.977141</v>
      </c>
      <c r="Q24" s="92">
        <v>3.977141</v>
      </c>
      <c r="R24" s="93"/>
      <c r="S24" s="93"/>
      <c r="T24" s="92"/>
      <c r="U24" s="93"/>
      <c r="V24" s="93"/>
      <c r="W24" s="93"/>
      <c r="X24" s="92"/>
      <c r="Y24" s="93"/>
      <c r="Z24" s="93"/>
    </row>
    <row r="25" spans="1:26" ht="24" customHeight="1" x14ac:dyDescent="0.15">
      <c r="A25" s="94" t="s">
        <v>165</v>
      </c>
      <c r="B25" s="90" t="s">
        <v>166</v>
      </c>
      <c r="C25" s="91">
        <f t="shared" si="4"/>
        <v>0.86910100000000001</v>
      </c>
      <c r="D25" s="91">
        <f t="shared" si="6"/>
        <v>0.86910100000000001</v>
      </c>
      <c r="E25" s="92">
        <v>0.86910100000000001</v>
      </c>
      <c r="F25" s="93"/>
      <c r="G25" s="93"/>
      <c r="H25" s="92"/>
      <c r="I25" s="93"/>
      <c r="J25" s="93"/>
      <c r="K25" s="93"/>
      <c r="L25" s="92"/>
      <c r="M25" s="98"/>
      <c r="N25" s="93"/>
      <c r="O25" s="91">
        <f t="shared" si="5"/>
        <v>0.86910100000000001</v>
      </c>
      <c r="P25" s="91">
        <f t="shared" si="7"/>
        <v>0.86910100000000001</v>
      </c>
      <c r="Q25" s="92">
        <v>0.86910100000000001</v>
      </c>
      <c r="R25" s="93"/>
      <c r="S25" s="93"/>
      <c r="T25" s="92"/>
      <c r="U25" s="93"/>
      <c r="V25" s="93"/>
      <c r="W25" s="93"/>
      <c r="X25" s="92"/>
      <c r="Y25" s="93"/>
      <c r="Z25" s="93"/>
    </row>
    <row r="26" spans="1:26" ht="24" customHeight="1" x14ac:dyDescent="0.15">
      <c r="A26" s="94" t="s">
        <v>167</v>
      </c>
      <c r="B26" s="90" t="s">
        <v>168</v>
      </c>
      <c r="C26" s="91">
        <f t="shared" si="4"/>
        <v>1.6735599999999999</v>
      </c>
      <c r="D26" s="91">
        <f t="shared" si="6"/>
        <v>1.6735599999999999</v>
      </c>
      <c r="E26" s="92">
        <v>1.6735599999999999</v>
      </c>
      <c r="F26" s="93"/>
      <c r="G26" s="93"/>
      <c r="H26" s="92"/>
      <c r="I26" s="93"/>
      <c r="J26" s="93"/>
      <c r="K26" s="93"/>
      <c r="L26" s="92"/>
      <c r="M26" s="98"/>
      <c r="N26" s="93"/>
      <c r="O26" s="91">
        <f t="shared" si="5"/>
        <v>1.6735599999999999</v>
      </c>
      <c r="P26" s="91">
        <f t="shared" si="7"/>
        <v>1.6735599999999999</v>
      </c>
      <c r="Q26" s="92">
        <v>1.6735599999999999</v>
      </c>
      <c r="R26" s="93"/>
      <c r="S26" s="93"/>
      <c r="T26" s="92"/>
      <c r="U26" s="93"/>
      <c r="V26" s="93"/>
      <c r="W26" s="93"/>
      <c r="X26" s="92"/>
      <c r="Y26" s="93"/>
      <c r="Z26" s="93"/>
    </row>
    <row r="27" spans="1:26" ht="24" customHeight="1" x14ac:dyDescent="0.15">
      <c r="A27" s="94" t="s">
        <v>169</v>
      </c>
      <c r="B27" s="90" t="s">
        <v>170</v>
      </c>
      <c r="C27" s="91">
        <f t="shared" si="4"/>
        <v>1.43448</v>
      </c>
      <c r="D27" s="91">
        <f t="shared" si="6"/>
        <v>1.43448</v>
      </c>
      <c r="E27" s="92">
        <v>1.43448</v>
      </c>
      <c r="F27" s="93"/>
      <c r="G27" s="93"/>
      <c r="H27" s="92"/>
      <c r="I27" s="93"/>
      <c r="J27" s="93"/>
      <c r="K27" s="93"/>
      <c r="L27" s="92"/>
      <c r="M27" s="98"/>
      <c r="N27" s="93"/>
      <c r="O27" s="91">
        <f t="shared" si="5"/>
        <v>1.43448</v>
      </c>
      <c r="P27" s="91">
        <f t="shared" si="7"/>
        <v>1.43448</v>
      </c>
      <c r="Q27" s="92">
        <v>1.43448</v>
      </c>
      <c r="R27" s="93"/>
      <c r="S27" s="93"/>
      <c r="T27" s="92"/>
      <c r="U27" s="93"/>
      <c r="V27" s="93"/>
      <c r="W27" s="93"/>
      <c r="X27" s="92"/>
      <c r="Y27" s="93"/>
      <c r="Z27" s="93"/>
    </row>
    <row r="28" spans="1:26" ht="24" customHeight="1" x14ac:dyDescent="0.15">
      <c r="A28" s="94" t="s">
        <v>171</v>
      </c>
      <c r="B28" s="90" t="s">
        <v>172</v>
      </c>
      <c r="C28" s="91">
        <f t="shared" si="4"/>
        <v>67.193887000000004</v>
      </c>
      <c r="D28" s="91">
        <f t="shared" si="6"/>
        <v>67.193887000000004</v>
      </c>
      <c r="E28" s="92">
        <v>67.193887000000004</v>
      </c>
      <c r="F28" s="93"/>
      <c r="G28" s="93"/>
      <c r="H28" s="92"/>
      <c r="I28" s="93"/>
      <c r="J28" s="93"/>
      <c r="K28" s="93"/>
      <c r="L28" s="92"/>
      <c r="M28" s="98"/>
      <c r="N28" s="93"/>
      <c r="O28" s="91">
        <f t="shared" si="5"/>
        <v>67.193887000000004</v>
      </c>
      <c r="P28" s="91">
        <f t="shared" si="7"/>
        <v>67.193887000000004</v>
      </c>
      <c r="Q28" s="92">
        <v>67.193887000000004</v>
      </c>
      <c r="R28" s="93"/>
      <c r="S28" s="93"/>
      <c r="T28" s="92"/>
      <c r="U28" s="93"/>
      <c r="V28" s="93"/>
      <c r="W28" s="93"/>
      <c r="X28" s="92"/>
      <c r="Y28" s="93"/>
      <c r="Z28" s="93"/>
    </row>
    <row r="29" spans="1:26" ht="24" customHeight="1" x14ac:dyDescent="0.15">
      <c r="A29" s="94" t="s">
        <v>173</v>
      </c>
      <c r="B29" s="90" t="s">
        <v>174</v>
      </c>
      <c r="C29" s="91">
        <f t="shared" si="4"/>
        <v>67.193887000000004</v>
      </c>
      <c r="D29" s="91">
        <f t="shared" si="6"/>
        <v>67.193887000000004</v>
      </c>
      <c r="E29" s="92">
        <v>67.193887000000004</v>
      </c>
      <c r="F29" s="96"/>
      <c r="G29" s="96"/>
      <c r="H29" s="92"/>
      <c r="I29" s="96"/>
      <c r="J29" s="96"/>
      <c r="K29" s="96"/>
      <c r="L29" s="92"/>
      <c r="M29" s="96"/>
      <c r="N29" s="96"/>
      <c r="O29" s="91">
        <f t="shared" si="5"/>
        <v>67.193887000000004</v>
      </c>
      <c r="P29" s="91">
        <f t="shared" si="7"/>
        <v>67.193887000000004</v>
      </c>
      <c r="Q29" s="92">
        <v>67.193887000000004</v>
      </c>
      <c r="R29" s="96"/>
      <c r="S29" s="96"/>
      <c r="T29" s="92"/>
      <c r="U29" s="96"/>
      <c r="V29" s="96"/>
      <c r="W29" s="96"/>
      <c r="X29" s="92"/>
      <c r="Y29" s="96"/>
      <c r="Z29" s="96"/>
    </row>
    <row r="30" spans="1:26" ht="24" customHeight="1" x14ac:dyDescent="0.15">
      <c r="A30" s="94" t="s">
        <v>175</v>
      </c>
      <c r="B30" s="90" t="s">
        <v>176</v>
      </c>
      <c r="C30" s="91">
        <f t="shared" si="4"/>
        <v>30.948215999999999</v>
      </c>
      <c r="D30" s="91">
        <f t="shared" si="6"/>
        <v>30.948215999999999</v>
      </c>
      <c r="E30" s="92">
        <v>30.948215999999999</v>
      </c>
      <c r="F30" s="96"/>
      <c r="G30" s="96"/>
      <c r="H30" s="92"/>
      <c r="I30" s="96"/>
      <c r="J30" s="96"/>
      <c r="K30" s="96"/>
      <c r="L30" s="92"/>
      <c r="M30" s="96"/>
      <c r="N30" s="96"/>
      <c r="O30" s="91">
        <f t="shared" si="5"/>
        <v>30.948215999999999</v>
      </c>
      <c r="P30" s="91">
        <f t="shared" si="7"/>
        <v>30.948215999999999</v>
      </c>
      <c r="Q30" s="92">
        <v>30.948215999999999</v>
      </c>
      <c r="R30" s="96"/>
      <c r="S30" s="96"/>
      <c r="T30" s="92"/>
      <c r="U30" s="96"/>
      <c r="V30" s="96"/>
      <c r="W30" s="96"/>
      <c r="X30" s="92"/>
      <c r="Y30" s="96"/>
      <c r="Z30" s="96"/>
    </row>
    <row r="31" spans="1:26" ht="24" customHeight="1" x14ac:dyDescent="0.15">
      <c r="A31" s="94" t="s">
        <v>177</v>
      </c>
      <c r="B31" s="90" t="s">
        <v>178</v>
      </c>
      <c r="C31" s="91">
        <f t="shared" si="4"/>
        <v>8.994192</v>
      </c>
      <c r="D31" s="91">
        <f t="shared" si="6"/>
        <v>8.994192</v>
      </c>
      <c r="E31" s="92">
        <v>8.994192</v>
      </c>
      <c r="F31" s="96"/>
      <c r="G31" s="96"/>
      <c r="H31" s="92"/>
      <c r="I31" s="96"/>
      <c r="J31" s="96"/>
      <c r="K31" s="96"/>
      <c r="L31" s="92"/>
      <c r="M31" s="96"/>
      <c r="N31" s="96"/>
      <c r="O31" s="91">
        <f t="shared" si="5"/>
        <v>8.994192</v>
      </c>
      <c r="P31" s="91">
        <f t="shared" si="7"/>
        <v>8.994192</v>
      </c>
      <c r="Q31" s="92">
        <v>8.994192</v>
      </c>
      <c r="R31" s="96"/>
      <c r="S31" s="96"/>
      <c r="T31" s="92"/>
      <c r="U31" s="96"/>
      <c r="V31" s="96"/>
      <c r="W31" s="96"/>
      <c r="X31" s="92"/>
      <c r="Y31" s="96"/>
      <c r="Z31" s="96"/>
    </row>
    <row r="32" spans="1:26" ht="24" customHeight="1" x14ac:dyDescent="0.15">
      <c r="A32" s="94" t="s">
        <v>179</v>
      </c>
      <c r="B32" s="90" t="s">
        <v>180</v>
      </c>
      <c r="C32" s="91">
        <f t="shared" si="4"/>
        <v>27.251479</v>
      </c>
      <c r="D32" s="91">
        <f t="shared" si="6"/>
        <v>27.251479</v>
      </c>
      <c r="E32" s="92">
        <v>27.251479</v>
      </c>
      <c r="F32" s="96"/>
      <c r="G32" s="96"/>
      <c r="H32" s="92"/>
      <c r="I32" s="96"/>
      <c r="J32" s="96"/>
      <c r="K32" s="96"/>
      <c r="L32" s="92"/>
      <c r="M32" s="96"/>
      <c r="N32" s="96"/>
      <c r="O32" s="91">
        <f t="shared" si="5"/>
        <v>27.251479</v>
      </c>
      <c r="P32" s="91">
        <f t="shared" si="7"/>
        <v>27.251479</v>
      </c>
      <c r="Q32" s="92">
        <v>27.251479</v>
      </c>
      <c r="R32" s="96"/>
      <c r="S32" s="96"/>
      <c r="T32" s="92"/>
      <c r="U32" s="96"/>
      <c r="V32" s="96"/>
      <c r="W32" s="96"/>
      <c r="X32" s="92"/>
      <c r="Y32" s="96"/>
      <c r="Z32" s="96"/>
    </row>
    <row r="33" spans="1:26" ht="24" customHeight="1" x14ac:dyDescent="0.15">
      <c r="A33" s="94" t="s">
        <v>181</v>
      </c>
      <c r="B33" s="90" t="s">
        <v>182</v>
      </c>
      <c r="C33" s="91">
        <f t="shared" si="4"/>
        <v>82.220399999999998</v>
      </c>
      <c r="D33" s="91">
        <f t="shared" si="6"/>
        <v>82.220399999999998</v>
      </c>
      <c r="E33" s="92">
        <v>82.220399999999998</v>
      </c>
      <c r="F33" s="96"/>
      <c r="G33" s="96"/>
      <c r="H33" s="92"/>
      <c r="I33" s="96"/>
      <c r="J33" s="96"/>
      <c r="K33" s="96"/>
      <c r="L33" s="92"/>
      <c r="M33" s="96"/>
      <c r="N33" s="96"/>
      <c r="O33" s="91">
        <f t="shared" si="5"/>
        <v>82.220399999999998</v>
      </c>
      <c r="P33" s="91">
        <f t="shared" si="7"/>
        <v>82.220399999999998</v>
      </c>
      <c r="Q33" s="92">
        <v>82.220399999999998</v>
      </c>
      <c r="R33" s="96"/>
      <c r="S33" s="96"/>
      <c r="T33" s="92"/>
      <c r="U33" s="96"/>
      <c r="V33" s="96"/>
      <c r="W33" s="96"/>
      <c r="X33" s="92"/>
      <c r="Y33" s="96"/>
      <c r="Z33" s="96"/>
    </row>
    <row r="34" spans="1:26" ht="24" customHeight="1" x14ac:dyDescent="0.15">
      <c r="A34" s="94" t="s">
        <v>183</v>
      </c>
      <c r="B34" s="90" t="s">
        <v>184</v>
      </c>
      <c r="C34" s="91">
        <f t="shared" si="4"/>
        <v>82.220399999999998</v>
      </c>
      <c r="D34" s="91">
        <f t="shared" si="6"/>
        <v>82.220399999999998</v>
      </c>
      <c r="E34" s="92">
        <v>82.220399999999998</v>
      </c>
      <c r="F34" s="96"/>
      <c r="G34" s="96"/>
      <c r="H34" s="92"/>
      <c r="I34" s="96"/>
      <c r="J34" s="96"/>
      <c r="K34" s="96"/>
      <c r="L34" s="92"/>
      <c r="M34" s="96"/>
      <c r="N34" s="96"/>
      <c r="O34" s="91">
        <f t="shared" si="5"/>
        <v>82.220399999999998</v>
      </c>
      <c r="P34" s="91">
        <f t="shared" si="7"/>
        <v>82.220399999999998</v>
      </c>
      <c r="Q34" s="92">
        <v>82.220399999999998</v>
      </c>
      <c r="R34" s="96"/>
      <c r="S34" s="96"/>
      <c r="T34" s="92"/>
      <c r="U34" s="96"/>
      <c r="V34" s="96"/>
      <c r="W34" s="96"/>
      <c r="X34" s="92"/>
      <c r="Y34" s="96"/>
      <c r="Z34" s="96"/>
    </row>
    <row r="35" spans="1:26" ht="24" customHeight="1" x14ac:dyDescent="0.15">
      <c r="A35" s="94" t="s">
        <v>185</v>
      </c>
      <c r="B35" s="90" t="s">
        <v>186</v>
      </c>
      <c r="C35" s="91">
        <f t="shared" si="4"/>
        <v>82.220399999999998</v>
      </c>
      <c r="D35" s="91">
        <f t="shared" si="6"/>
        <v>82.220399999999998</v>
      </c>
      <c r="E35" s="92">
        <v>82.220399999999998</v>
      </c>
      <c r="F35" s="96"/>
      <c r="G35" s="96"/>
      <c r="H35" s="92"/>
      <c r="I35" s="96"/>
      <c r="J35" s="96"/>
      <c r="K35" s="96"/>
      <c r="L35" s="92"/>
      <c r="M35" s="96"/>
      <c r="N35" s="96"/>
      <c r="O35" s="91">
        <f t="shared" si="5"/>
        <v>82.220399999999998</v>
      </c>
      <c r="P35" s="91">
        <f t="shared" si="7"/>
        <v>82.220399999999998</v>
      </c>
      <c r="Q35" s="92">
        <v>82.220399999999998</v>
      </c>
      <c r="R35" s="96"/>
      <c r="S35" s="96"/>
      <c r="T35" s="92"/>
      <c r="U35" s="96"/>
      <c r="V35" s="96"/>
      <c r="W35" s="96"/>
      <c r="X35" s="92"/>
      <c r="Y35" s="96"/>
      <c r="Z35" s="96"/>
    </row>
    <row r="36" spans="1:26" ht="24" customHeight="1" x14ac:dyDescent="0.15">
      <c r="A36" s="89">
        <v>222</v>
      </c>
      <c r="B36" s="90" t="s">
        <v>187</v>
      </c>
      <c r="C36" s="91"/>
      <c r="D36" s="91"/>
      <c r="E36" s="92"/>
      <c r="F36" s="96"/>
      <c r="G36" s="96"/>
      <c r="H36" s="92"/>
      <c r="I36" s="96"/>
      <c r="J36" s="96"/>
      <c r="K36" s="96"/>
      <c r="L36" s="92"/>
      <c r="M36" s="96"/>
      <c r="N36" s="96"/>
      <c r="O36" s="91"/>
      <c r="P36" s="91"/>
      <c r="Q36" s="92"/>
      <c r="R36" s="96"/>
      <c r="S36" s="96"/>
      <c r="T36" s="92"/>
      <c r="U36" s="96"/>
      <c r="V36" s="96"/>
      <c r="W36" s="96"/>
      <c r="X36" s="92"/>
      <c r="Y36" s="43">
        <v>250</v>
      </c>
      <c r="Z36" s="43">
        <v>250</v>
      </c>
    </row>
    <row r="37" spans="1:26" ht="24" customHeight="1" x14ac:dyDescent="0.15">
      <c r="A37" s="89">
        <v>22201</v>
      </c>
      <c r="B37" s="90" t="s">
        <v>188</v>
      </c>
      <c r="C37" s="91"/>
      <c r="D37" s="91"/>
      <c r="E37" s="92"/>
      <c r="F37" s="96"/>
      <c r="G37" s="96"/>
      <c r="H37" s="92"/>
      <c r="I37" s="96"/>
      <c r="J37" s="96"/>
      <c r="K37" s="96"/>
      <c r="L37" s="92"/>
      <c r="M37" s="96"/>
      <c r="N37" s="96"/>
      <c r="O37" s="91"/>
      <c r="P37" s="91"/>
      <c r="Q37" s="92"/>
      <c r="R37" s="96"/>
      <c r="S37" s="96"/>
      <c r="T37" s="92"/>
      <c r="U37" s="96"/>
      <c r="V37" s="96"/>
      <c r="W37" s="96"/>
      <c r="X37" s="92"/>
      <c r="Y37" s="43">
        <v>250</v>
      </c>
      <c r="Z37" s="43">
        <v>250</v>
      </c>
    </row>
    <row r="38" spans="1:26" ht="24" customHeight="1" x14ac:dyDescent="0.15">
      <c r="A38" s="89">
        <v>2220199</v>
      </c>
      <c r="B38" s="90" t="s">
        <v>189</v>
      </c>
      <c r="C38" s="91"/>
      <c r="D38" s="91"/>
      <c r="E38" s="92"/>
      <c r="F38" s="96"/>
      <c r="G38" s="96"/>
      <c r="H38" s="92"/>
      <c r="I38" s="96"/>
      <c r="J38" s="96"/>
      <c r="K38" s="96"/>
      <c r="L38" s="92"/>
      <c r="M38" s="96"/>
      <c r="N38" s="96"/>
      <c r="O38" s="91"/>
      <c r="P38" s="91"/>
      <c r="Q38" s="92"/>
      <c r="R38" s="96"/>
      <c r="S38" s="96"/>
      <c r="T38" s="92"/>
      <c r="U38" s="96"/>
      <c r="V38" s="96"/>
      <c r="W38" s="96"/>
      <c r="X38" s="92"/>
      <c r="Y38" s="43">
        <v>250</v>
      </c>
      <c r="Z38" s="43">
        <v>250</v>
      </c>
    </row>
    <row r="39" spans="1:26" ht="24" customHeight="1" x14ac:dyDescent="0.15">
      <c r="A39" s="89"/>
      <c r="B39" s="90" t="s">
        <v>190</v>
      </c>
      <c r="C39" s="91">
        <f t="shared" ref="C39:C55" si="8">D39+H39+L39</f>
        <v>99.971384999999998</v>
      </c>
      <c r="D39" s="91">
        <f t="shared" ref="D39:D55" si="9">SUM(E39:G39)</f>
        <v>96.261385000000004</v>
      </c>
      <c r="E39" s="92"/>
      <c r="F39" s="92">
        <v>96.261385000000004</v>
      </c>
      <c r="G39" s="96"/>
      <c r="H39" s="92">
        <v>3.71</v>
      </c>
      <c r="I39" s="96"/>
      <c r="J39" s="96"/>
      <c r="K39" s="96"/>
      <c r="L39" s="92"/>
      <c r="M39" s="96"/>
      <c r="N39" s="96"/>
      <c r="O39" s="91">
        <f t="shared" ref="O39:O55" si="10">P39+T39+X39</f>
        <v>99.971384999999998</v>
      </c>
      <c r="P39" s="91">
        <f t="shared" ref="P39:P55" si="11">SUM(Q39:S39)</f>
        <v>96.261385000000004</v>
      </c>
      <c r="Q39" s="92"/>
      <c r="R39" s="92">
        <v>96.261385000000004</v>
      </c>
      <c r="S39" s="96"/>
      <c r="T39" s="92">
        <v>3.71</v>
      </c>
      <c r="U39" s="96"/>
      <c r="V39" s="96"/>
      <c r="W39" s="96"/>
      <c r="X39" s="92"/>
      <c r="Y39" s="96"/>
      <c r="Z39" s="96"/>
    </row>
    <row r="40" spans="1:26" ht="24" customHeight="1" x14ac:dyDescent="0.15">
      <c r="A40" s="94" t="s">
        <v>144</v>
      </c>
      <c r="B40" s="90" t="s">
        <v>145</v>
      </c>
      <c r="C40" s="91">
        <f t="shared" si="8"/>
        <v>74.077999999999989</v>
      </c>
      <c r="D40" s="91">
        <f t="shared" si="9"/>
        <v>70.367999999999995</v>
      </c>
      <c r="E40" s="92"/>
      <c r="F40" s="92">
        <v>70.367999999999995</v>
      </c>
      <c r="G40" s="96"/>
      <c r="H40" s="92">
        <v>3.71</v>
      </c>
      <c r="I40" s="96"/>
      <c r="J40" s="96"/>
      <c r="K40" s="96"/>
      <c r="L40" s="92"/>
      <c r="M40" s="96"/>
      <c r="N40" s="96"/>
      <c r="O40" s="91">
        <f t="shared" si="10"/>
        <v>74.077999999999989</v>
      </c>
      <c r="P40" s="91">
        <f t="shared" si="11"/>
        <v>70.367999999999995</v>
      </c>
      <c r="Q40" s="92"/>
      <c r="R40" s="92">
        <v>70.367999999999995</v>
      </c>
      <c r="S40" s="96"/>
      <c r="T40" s="92">
        <v>3.71</v>
      </c>
      <c r="U40" s="96"/>
      <c r="V40" s="96"/>
      <c r="W40" s="96"/>
      <c r="X40" s="92"/>
      <c r="Y40" s="96"/>
      <c r="Z40" s="96"/>
    </row>
    <row r="41" spans="1:26" ht="24" customHeight="1" x14ac:dyDescent="0.15">
      <c r="A41" s="94" t="s">
        <v>146</v>
      </c>
      <c r="B41" s="90" t="s">
        <v>147</v>
      </c>
      <c r="C41" s="91">
        <f t="shared" si="8"/>
        <v>74.077999999999989</v>
      </c>
      <c r="D41" s="91">
        <f t="shared" si="9"/>
        <v>70.367999999999995</v>
      </c>
      <c r="E41" s="92"/>
      <c r="F41" s="92">
        <v>70.367999999999995</v>
      </c>
      <c r="G41" s="96"/>
      <c r="H41" s="92">
        <v>3.71</v>
      </c>
      <c r="I41" s="96"/>
      <c r="J41" s="96"/>
      <c r="K41" s="96"/>
      <c r="L41" s="92"/>
      <c r="M41" s="96"/>
      <c r="N41" s="96"/>
      <c r="O41" s="91">
        <f t="shared" si="10"/>
        <v>74.077999999999989</v>
      </c>
      <c r="P41" s="91">
        <f t="shared" si="11"/>
        <v>70.367999999999995</v>
      </c>
      <c r="Q41" s="92"/>
      <c r="R41" s="92">
        <v>70.367999999999995</v>
      </c>
      <c r="S41" s="96"/>
      <c r="T41" s="92">
        <v>3.71</v>
      </c>
      <c r="U41" s="96"/>
      <c r="V41" s="96"/>
      <c r="W41" s="96"/>
      <c r="X41" s="92"/>
      <c r="Y41" s="96"/>
      <c r="Z41" s="96"/>
    </row>
    <row r="42" spans="1:26" ht="24" customHeight="1" x14ac:dyDescent="0.15">
      <c r="A42" s="94" t="s">
        <v>191</v>
      </c>
      <c r="B42" s="90" t="s">
        <v>154</v>
      </c>
      <c r="C42" s="91">
        <f t="shared" si="8"/>
        <v>74.077999999999989</v>
      </c>
      <c r="D42" s="91">
        <f t="shared" si="9"/>
        <v>70.367999999999995</v>
      </c>
      <c r="E42" s="92"/>
      <c r="F42" s="92">
        <v>70.367999999999995</v>
      </c>
      <c r="G42" s="96"/>
      <c r="H42" s="92">
        <v>3.71</v>
      </c>
      <c r="I42" s="96"/>
      <c r="J42" s="96"/>
      <c r="K42" s="96"/>
      <c r="L42" s="92"/>
      <c r="M42" s="96"/>
      <c r="N42" s="96"/>
      <c r="O42" s="91">
        <f t="shared" si="10"/>
        <v>74.077999999999989</v>
      </c>
      <c r="P42" s="91">
        <f t="shared" si="11"/>
        <v>70.367999999999995</v>
      </c>
      <c r="Q42" s="92"/>
      <c r="R42" s="92">
        <v>70.367999999999995</v>
      </c>
      <c r="S42" s="96"/>
      <c r="T42" s="92">
        <v>3.71</v>
      </c>
      <c r="U42" s="96"/>
      <c r="V42" s="96"/>
      <c r="W42" s="96"/>
      <c r="X42" s="92"/>
      <c r="Y42" s="96"/>
      <c r="Z42" s="96"/>
    </row>
    <row r="43" spans="1:26" ht="24" customHeight="1" x14ac:dyDescent="0.15">
      <c r="A43" s="94" t="s">
        <v>155</v>
      </c>
      <c r="B43" s="90" t="s">
        <v>156</v>
      </c>
      <c r="C43" s="91">
        <f t="shared" si="8"/>
        <v>12.231169</v>
      </c>
      <c r="D43" s="91">
        <f t="shared" si="9"/>
        <v>12.231169</v>
      </c>
      <c r="E43" s="92"/>
      <c r="F43" s="92">
        <v>12.231169</v>
      </c>
      <c r="G43" s="96"/>
      <c r="H43" s="92"/>
      <c r="I43" s="96"/>
      <c r="J43" s="96"/>
      <c r="K43" s="96"/>
      <c r="L43" s="92"/>
      <c r="M43" s="96"/>
      <c r="N43" s="96"/>
      <c r="O43" s="91">
        <f t="shared" si="10"/>
        <v>12.231169</v>
      </c>
      <c r="P43" s="91">
        <f t="shared" si="11"/>
        <v>12.231169</v>
      </c>
      <c r="Q43" s="92"/>
      <c r="R43" s="92">
        <v>12.231169</v>
      </c>
      <c r="S43" s="96"/>
      <c r="T43" s="92"/>
      <c r="U43" s="96"/>
      <c r="V43" s="96"/>
      <c r="W43" s="96"/>
      <c r="X43" s="92"/>
      <c r="Y43" s="96"/>
      <c r="Z43" s="96"/>
    </row>
    <row r="44" spans="1:26" ht="24" customHeight="1" x14ac:dyDescent="0.15">
      <c r="A44" s="94" t="s">
        <v>157</v>
      </c>
      <c r="B44" s="90" t="s">
        <v>158</v>
      </c>
      <c r="C44" s="91">
        <f t="shared" si="8"/>
        <v>11.56854</v>
      </c>
      <c r="D44" s="91">
        <f t="shared" si="9"/>
        <v>11.56854</v>
      </c>
      <c r="E44" s="92"/>
      <c r="F44" s="92">
        <v>11.56854</v>
      </c>
      <c r="G44" s="96"/>
      <c r="H44" s="92"/>
      <c r="I44" s="96"/>
      <c r="J44" s="96"/>
      <c r="K44" s="96"/>
      <c r="L44" s="92"/>
      <c r="M44" s="96"/>
      <c r="N44" s="96"/>
      <c r="O44" s="91">
        <f t="shared" si="10"/>
        <v>11.56854</v>
      </c>
      <c r="P44" s="91">
        <f t="shared" si="11"/>
        <v>11.56854</v>
      </c>
      <c r="Q44" s="92"/>
      <c r="R44" s="92">
        <v>11.56854</v>
      </c>
      <c r="S44" s="96"/>
      <c r="T44" s="92"/>
      <c r="U44" s="96"/>
      <c r="V44" s="96"/>
      <c r="W44" s="96"/>
      <c r="X44" s="92"/>
      <c r="Y44" s="96"/>
      <c r="Z44" s="96"/>
    </row>
    <row r="45" spans="1:26" ht="24" customHeight="1" x14ac:dyDescent="0.15">
      <c r="A45" s="94" t="s">
        <v>161</v>
      </c>
      <c r="B45" s="90" t="s">
        <v>162</v>
      </c>
      <c r="C45" s="91">
        <f t="shared" si="8"/>
        <v>11.56854</v>
      </c>
      <c r="D45" s="91">
        <f t="shared" si="9"/>
        <v>11.56854</v>
      </c>
      <c r="E45" s="92"/>
      <c r="F45" s="92">
        <v>11.56854</v>
      </c>
      <c r="G45" s="96"/>
      <c r="H45" s="92"/>
      <c r="I45" s="96"/>
      <c r="J45" s="96"/>
      <c r="K45" s="96"/>
      <c r="L45" s="92"/>
      <c r="M45" s="96"/>
      <c r="N45" s="96"/>
      <c r="O45" s="91">
        <f t="shared" si="10"/>
        <v>11.56854</v>
      </c>
      <c r="P45" s="91">
        <f t="shared" si="11"/>
        <v>11.56854</v>
      </c>
      <c r="Q45" s="92"/>
      <c r="R45" s="92">
        <v>11.56854</v>
      </c>
      <c r="S45" s="96"/>
      <c r="T45" s="92"/>
      <c r="U45" s="96"/>
      <c r="V45" s="96"/>
      <c r="W45" s="96"/>
      <c r="X45" s="92"/>
      <c r="Y45" s="96"/>
      <c r="Z45" s="96"/>
    </row>
    <row r="46" spans="1:26" ht="24" customHeight="1" x14ac:dyDescent="0.15">
      <c r="A46" s="94" t="s">
        <v>163</v>
      </c>
      <c r="B46" s="90" t="s">
        <v>164</v>
      </c>
      <c r="C46" s="91">
        <f t="shared" si="8"/>
        <v>0.66262900000000002</v>
      </c>
      <c r="D46" s="91">
        <f t="shared" si="9"/>
        <v>0.66262900000000002</v>
      </c>
      <c r="E46" s="92"/>
      <c r="F46" s="92">
        <v>0.66262900000000002</v>
      </c>
      <c r="G46" s="96"/>
      <c r="H46" s="92"/>
      <c r="I46" s="96"/>
      <c r="J46" s="96"/>
      <c r="K46" s="96"/>
      <c r="L46" s="92"/>
      <c r="M46" s="96"/>
      <c r="N46" s="96"/>
      <c r="O46" s="91">
        <f t="shared" si="10"/>
        <v>0.66262900000000002</v>
      </c>
      <c r="P46" s="91">
        <f t="shared" si="11"/>
        <v>0.66262900000000002</v>
      </c>
      <c r="Q46" s="92"/>
      <c r="R46" s="92">
        <v>0.66262900000000002</v>
      </c>
      <c r="S46" s="96"/>
      <c r="T46" s="92"/>
      <c r="U46" s="96"/>
      <c r="V46" s="96"/>
      <c r="W46" s="96"/>
      <c r="X46" s="92"/>
      <c r="Y46" s="96"/>
      <c r="Z46" s="96"/>
    </row>
    <row r="47" spans="1:26" ht="24" customHeight="1" x14ac:dyDescent="0.15">
      <c r="A47" s="94" t="s">
        <v>165</v>
      </c>
      <c r="B47" s="90" t="s">
        <v>166</v>
      </c>
      <c r="C47" s="91">
        <f t="shared" si="8"/>
        <v>0.28665200000000002</v>
      </c>
      <c r="D47" s="91">
        <f t="shared" si="9"/>
        <v>0.28665200000000002</v>
      </c>
      <c r="E47" s="92"/>
      <c r="F47" s="92">
        <v>0.28665200000000002</v>
      </c>
      <c r="G47" s="96"/>
      <c r="H47" s="92"/>
      <c r="I47" s="96"/>
      <c r="J47" s="96"/>
      <c r="K47" s="96"/>
      <c r="L47" s="92"/>
      <c r="M47" s="96"/>
      <c r="N47" s="96"/>
      <c r="O47" s="91">
        <f t="shared" si="10"/>
        <v>0.28665200000000002</v>
      </c>
      <c r="P47" s="91">
        <f t="shared" si="11"/>
        <v>0.28665200000000002</v>
      </c>
      <c r="Q47" s="92"/>
      <c r="R47" s="92">
        <v>0.28665200000000002</v>
      </c>
      <c r="S47" s="96"/>
      <c r="T47" s="92"/>
      <c r="U47" s="96"/>
      <c r="V47" s="96"/>
      <c r="W47" s="96"/>
      <c r="X47" s="92"/>
      <c r="Y47" s="96"/>
      <c r="Z47" s="96"/>
    </row>
    <row r="48" spans="1:26" ht="24" customHeight="1" x14ac:dyDescent="0.15">
      <c r="A48" s="94" t="s">
        <v>167</v>
      </c>
      <c r="B48" s="90" t="s">
        <v>168</v>
      </c>
      <c r="C48" s="91">
        <f t="shared" si="8"/>
        <v>0.20244899999999999</v>
      </c>
      <c r="D48" s="91">
        <f t="shared" si="9"/>
        <v>0.20244899999999999</v>
      </c>
      <c r="E48" s="92"/>
      <c r="F48" s="92">
        <v>0.20244899999999999</v>
      </c>
      <c r="G48" s="96"/>
      <c r="H48" s="92"/>
      <c r="I48" s="96"/>
      <c r="J48" s="96"/>
      <c r="K48" s="96"/>
      <c r="L48" s="92"/>
      <c r="M48" s="96"/>
      <c r="N48" s="96"/>
      <c r="O48" s="91">
        <f t="shared" si="10"/>
        <v>0.20244899999999999</v>
      </c>
      <c r="P48" s="91">
        <f t="shared" si="11"/>
        <v>0.20244899999999999</v>
      </c>
      <c r="Q48" s="92"/>
      <c r="R48" s="92">
        <v>0.20244899999999999</v>
      </c>
      <c r="S48" s="96"/>
      <c r="T48" s="92"/>
      <c r="U48" s="96"/>
      <c r="V48" s="96"/>
      <c r="W48" s="96"/>
      <c r="X48" s="92"/>
      <c r="Y48" s="96"/>
      <c r="Z48" s="96"/>
    </row>
    <row r="49" spans="1:26" ht="24" customHeight="1" x14ac:dyDescent="0.15">
      <c r="A49" s="94" t="s">
        <v>169</v>
      </c>
      <c r="B49" s="90" t="s">
        <v>170</v>
      </c>
      <c r="C49" s="91">
        <f t="shared" si="8"/>
        <v>0.17352799999999999</v>
      </c>
      <c r="D49" s="91">
        <f t="shared" si="9"/>
        <v>0.17352799999999999</v>
      </c>
      <c r="E49" s="92"/>
      <c r="F49" s="92">
        <v>0.17352799999999999</v>
      </c>
      <c r="G49" s="96"/>
      <c r="H49" s="92"/>
      <c r="I49" s="96"/>
      <c r="J49" s="96"/>
      <c r="K49" s="96"/>
      <c r="L49" s="92"/>
      <c r="M49" s="96"/>
      <c r="N49" s="96"/>
      <c r="O49" s="91">
        <f t="shared" si="10"/>
        <v>0.17352799999999999</v>
      </c>
      <c r="P49" s="91">
        <f t="shared" si="11"/>
        <v>0.17352799999999999</v>
      </c>
      <c r="Q49" s="92"/>
      <c r="R49" s="92">
        <v>0.17352799999999999</v>
      </c>
      <c r="S49" s="96"/>
      <c r="T49" s="92"/>
      <c r="U49" s="96"/>
      <c r="V49" s="96"/>
      <c r="W49" s="96"/>
      <c r="X49" s="92"/>
      <c r="Y49" s="96"/>
      <c r="Z49" s="96"/>
    </row>
    <row r="50" spans="1:26" ht="24" customHeight="1" x14ac:dyDescent="0.15">
      <c r="A50" s="94" t="s">
        <v>171</v>
      </c>
      <c r="B50" s="90" t="s">
        <v>172</v>
      </c>
      <c r="C50" s="91">
        <f t="shared" si="8"/>
        <v>4.8122160000000003</v>
      </c>
      <c r="D50" s="91">
        <f t="shared" si="9"/>
        <v>4.8122160000000003</v>
      </c>
      <c r="E50" s="92"/>
      <c r="F50" s="92">
        <v>4.8122160000000003</v>
      </c>
      <c r="G50" s="96"/>
      <c r="H50" s="92"/>
      <c r="I50" s="96"/>
      <c r="J50" s="96"/>
      <c r="K50" s="96"/>
      <c r="L50" s="92"/>
      <c r="M50" s="96"/>
      <c r="N50" s="96"/>
      <c r="O50" s="91">
        <f t="shared" si="10"/>
        <v>4.8122160000000003</v>
      </c>
      <c r="P50" s="91">
        <f t="shared" si="11"/>
        <v>4.8122160000000003</v>
      </c>
      <c r="Q50" s="92"/>
      <c r="R50" s="92">
        <v>4.8122160000000003</v>
      </c>
      <c r="S50" s="96"/>
      <c r="T50" s="92"/>
      <c r="U50" s="96"/>
      <c r="V50" s="96"/>
      <c r="W50" s="96"/>
      <c r="X50" s="92"/>
      <c r="Y50" s="96"/>
      <c r="Z50" s="96"/>
    </row>
    <row r="51" spans="1:26" ht="24" customHeight="1" x14ac:dyDescent="0.15">
      <c r="A51" s="94" t="s">
        <v>173</v>
      </c>
      <c r="B51" s="90" t="s">
        <v>174</v>
      </c>
      <c r="C51" s="91">
        <f t="shared" si="8"/>
        <v>4.8122160000000003</v>
      </c>
      <c r="D51" s="91">
        <f t="shared" si="9"/>
        <v>4.8122160000000003</v>
      </c>
      <c r="E51" s="92"/>
      <c r="F51" s="92">
        <v>4.8122160000000003</v>
      </c>
      <c r="G51" s="96"/>
      <c r="H51" s="92"/>
      <c r="I51" s="96"/>
      <c r="J51" s="96"/>
      <c r="K51" s="96"/>
      <c r="L51" s="92"/>
      <c r="M51" s="96"/>
      <c r="N51" s="96"/>
      <c r="O51" s="91">
        <f t="shared" si="10"/>
        <v>4.8122160000000003</v>
      </c>
      <c r="P51" s="91">
        <f t="shared" si="11"/>
        <v>4.8122160000000003</v>
      </c>
      <c r="Q51" s="92"/>
      <c r="R51" s="92">
        <v>4.8122160000000003</v>
      </c>
      <c r="S51" s="96"/>
      <c r="T51" s="92"/>
      <c r="U51" s="96"/>
      <c r="V51" s="96"/>
      <c r="W51" s="96"/>
      <c r="X51" s="92"/>
      <c r="Y51" s="96"/>
      <c r="Z51" s="96"/>
    </row>
    <row r="52" spans="1:26" ht="24" customHeight="1" x14ac:dyDescent="0.15">
      <c r="A52" s="94" t="s">
        <v>177</v>
      </c>
      <c r="B52" s="90" t="s">
        <v>178</v>
      </c>
      <c r="C52" s="91">
        <f t="shared" si="8"/>
        <v>4.8122160000000003</v>
      </c>
      <c r="D52" s="91">
        <f t="shared" si="9"/>
        <v>4.8122160000000003</v>
      </c>
      <c r="E52" s="92"/>
      <c r="F52" s="92">
        <v>4.8122160000000003</v>
      </c>
      <c r="G52" s="96"/>
      <c r="H52" s="92"/>
      <c r="I52" s="96"/>
      <c r="J52" s="96"/>
      <c r="K52" s="96"/>
      <c r="L52" s="92"/>
      <c r="M52" s="96"/>
      <c r="N52" s="96"/>
      <c r="O52" s="91">
        <f t="shared" si="10"/>
        <v>4.8122160000000003</v>
      </c>
      <c r="P52" s="91">
        <f t="shared" si="11"/>
        <v>4.8122160000000003</v>
      </c>
      <c r="Q52" s="92"/>
      <c r="R52" s="92">
        <v>4.8122160000000003</v>
      </c>
      <c r="S52" s="96"/>
      <c r="T52" s="92"/>
      <c r="U52" s="96"/>
      <c r="V52" s="96"/>
      <c r="W52" s="96"/>
      <c r="X52" s="92"/>
      <c r="Y52" s="96"/>
      <c r="Z52" s="96"/>
    </row>
    <row r="53" spans="1:26" ht="24" customHeight="1" x14ac:dyDescent="0.15">
      <c r="A53" s="94" t="s">
        <v>181</v>
      </c>
      <c r="B53" s="90" t="s">
        <v>182</v>
      </c>
      <c r="C53" s="91">
        <f t="shared" si="8"/>
        <v>8.85</v>
      </c>
      <c r="D53" s="91">
        <f t="shared" si="9"/>
        <v>8.85</v>
      </c>
      <c r="E53" s="92"/>
      <c r="F53" s="92">
        <v>8.85</v>
      </c>
      <c r="G53" s="96"/>
      <c r="H53" s="92"/>
      <c r="I53" s="96"/>
      <c r="J53" s="96"/>
      <c r="K53" s="96"/>
      <c r="L53" s="92"/>
      <c r="M53" s="96"/>
      <c r="N53" s="96"/>
      <c r="O53" s="91">
        <f t="shared" si="10"/>
        <v>8.85</v>
      </c>
      <c r="P53" s="91">
        <f t="shared" si="11"/>
        <v>8.85</v>
      </c>
      <c r="Q53" s="92"/>
      <c r="R53" s="92">
        <v>8.85</v>
      </c>
      <c r="S53" s="96"/>
      <c r="T53" s="92"/>
      <c r="U53" s="96"/>
      <c r="V53" s="96"/>
      <c r="W53" s="96"/>
      <c r="X53" s="92"/>
      <c r="Y53" s="96"/>
      <c r="Z53" s="96"/>
    </row>
    <row r="54" spans="1:26" ht="24" customHeight="1" x14ac:dyDescent="0.15">
      <c r="A54" s="94" t="s">
        <v>183</v>
      </c>
      <c r="B54" s="90" t="s">
        <v>184</v>
      </c>
      <c r="C54" s="91">
        <f t="shared" si="8"/>
        <v>8.85</v>
      </c>
      <c r="D54" s="91">
        <f t="shared" si="9"/>
        <v>8.85</v>
      </c>
      <c r="E54" s="92"/>
      <c r="F54" s="92">
        <v>8.85</v>
      </c>
      <c r="G54" s="96"/>
      <c r="H54" s="92"/>
      <c r="I54" s="96"/>
      <c r="J54" s="96"/>
      <c r="K54" s="96"/>
      <c r="L54" s="92"/>
      <c r="M54" s="96"/>
      <c r="N54" s="96"/>
      <c r="O54" s="91">
        <f t="shared" si="10"/>
        <v>8.85</v>
      </c>
      <c r="P54" s="91">
        <f t="shared" si="11"/>
        <v>8.85</v>
      </c>
      <c r="Q54" s="92"/>
      <c r="R54" s="92">
        <v>8.85</v>
      </c>
      <c r="S54" s="96"/>
      <c r="T54" s="92"/>
      <c r="U54" s="96"/>
      <c r="V54" s="96"/>
      <c r="W54" s="96"/>
      <c r="X54" s="92"/>
      <c r="Y54" s="96"/>
      <c r="Z54" s="96"/>
    </row>
    <row r="55" spans="1:26" ht="24" customHeight="1" x14ac:dyDescent="0.15">
      <c r="A55" s="94" t="s">
        <v>185</v>
      </c>
      <c r="B55" s="90" t="s">
        <v>186</v>
      </c>
      <c r="C55" s="91">
        <f t="shared" si="8"/>
        <v>8.85</v>
      </c>
      <c r="D55" s="91">
        <f t="shared" si="9"/>
        <v>8.85</v>
      </c>
      <c r="E55" s="92"/>
      <c r="F55" s="92">
        <v>8.85</v>
      </c>
      <c r="G55" s="96"/>
      <c r="H55" s="92"/>
      <c r="I55" s="96"/>
      <c r="J55" s="96"/>
      <c r="K55" s="96"/>
      <c r="L55" s="92"/>
      <c r="M55" s="96"/>
      <c r="N55" s="96"/>
      <c r="O55" s="91">
        <f t="shared" si="10"/>
        <v>8.85</v>
      </c>
      <c r="P55" s="91">
        <f t="shared" si="11"/>
        <v>8.85</v>
      </c>
      <c r="Q55" s="92"/>
      <c r="R55" s="92">
        <v>8.85</v>
      </c>
      <c r="S55" s="96"/>
      <c r="T55" s="92"/>
      <c r="U55" s="96"/>
      <c r="V55" s="96"/>
      <c r="W55" s="96"/>
      <c r="X55" s="92"/>
      <c r="Y55" s="96"/>
      <c r="Z55" s="96"/>
    </row>
  </sheetData>
  <mergeCells count="34">
    <mergeCell ref="W8:W9"/>
    <mergeCell ref="X7:X9"/>
    <mergeCell ref="Y7:Y9"/>
    <mergeCell ref="Z7:Z9"/>
    <mergeCell ref="Y5:Z6"/>
    <mergeCell ref="P8:P9"/>
    <mergeCell ref="S8:S9"/>
    <mergeCell ref="T8:T9"/>
    <mergeCell ref="U8:U9"/>
    <mergeCell ref="V8:V9"/>
    <mergeCell ref="E8:F8"/>
    <mergeCell ref="Q8:R8"/>
    <mergeCell ref="A5:A7"/>
    <mergeCell ref="A8:A9"/>
    <mergeCell ref="B5:B9"/>
    <mergeCell ref="C7:C9"/>
    <mergeCell ref="D8:D9"/>
    <mergeCell ref="G8:G9"/>
    <mergeCell ref="H8:H9"/>
    <mergeCell ref="I8:I9"/>
    <mergeCell ref="J8:J9"/>
    <mergeCell ref="K8:K9"/>
    <mergeCell ref="L7:L9"/>
    <mergeCell ref="M6:M9"/>
    <mergeCell ref="N6:N9"/>
    <mergeCell ref="O7:O9"/>
    <mergeCell ref="A2:Z2"/>
    <mergeCell ref="C5:X5"/>
    <mergeCell ref="C6:L6"/>
    <mergeCell ref="O6:X6"/>
    <mergeCell ref="D7:G7"/>
    <mergeCell ref="H7:K7"/>
    <mergeCell ref="P7:S7"/>
    <mergeCell ref="T7:W7"/>
  </mergeCells>
  <phoneticPr fontId="27" type="noConversion"/>
  <pageMargins left="0.75138888888888899" right="0.75138888888888899" top="0.60624999999999996" bottom="0.60624999999999996" header="0.51180555555555596" footer="0.5118055555555559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6"/>
  <sheetViews>
    <sheetView workbookViewId="0">
      <selection activeCell="A3" sqref="A3"/>
    </sheetView>
  </sheetViews>
  <sheetFormatPr defaultColWidth="9" defaultRowHeight="13.5" x14ac:dyDescent="0.1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 x14ac:dyDescent="0.15">
      <c r="A1" s="76" t="s">
        <v>192</v>
      </c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33.950000000000003" customHeight="1" x14ac:dyDescent="0.15">
      <c r="A2" s="122" t="s">
        <v>193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20.100000000000001" customHeight="1" x14ac:dyDescent="0.15">
      <c r="A3" s="3" t="s">
        <v>2</v>
      </c>
      <c r="B3" s="77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144" t="s">
        <v>43</v>
      </c>
      <c r="S3" s="144"/>
    </row>
    <row r="4" spans="1:19" ht="48" customHeight="1" x14ac:dyDescent="0.15">
      <c r="A4" s="168" t="s">
        <v>194</v>
      </c>
      <c r="B4" s="171"/>
      <c r="C4" s="168" t="s">
        <v>195</v>
      </c>
      <c r="D4" s="125" t="s">
        <v>196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20.100000000000001" customHeight="1" x14ac:dyDescent="0.15">
      <c r="A5" s="170"/>
      <c r="B5" s="172"/>
      <c r="C5" s="169"/>
      <c r="D5" s="151" t="s">
        <v>197</v>
      </c>
      <c r="E5" s="145" t="s">
        <v>198</v>
      </c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157" t="s">
        <v>199</v>
      </c>
      <c r="Q5" s="158"/>
      <c r="R5" s="158"/>
      <c r="S5" s="159"/>
    </row>
    <row r="6" spans="1:19" ht="20.100000000000001" customHeight="1" x14ac:dyDescent="0.15">
      <c r="A6" s="166" t="s">
        <v>200</v>
      </c>
      <c r="B6" s="166" t="s">
        <v>201</v>
      </c>
      <c r="C6" s="169"/>
      <c r="D6" s="152"/>
      <c r="E6" s="154" t="s">
        <v>103</v>
      </c>
      <c r="F6" s="148" t="s">
        <v>202</v>
      </c>
      <c r="G6" s="149"/>
      <c r="H6" s="149"/>
      <c r="I6" s="149"/>
      <c r="J6" s="149"/>
      <c r="K6" s="149"/>
      <c r="L6" s="149"/>
      <c r="M6" s="150"/>
      <c r="N6" s="156" t="s">
        <v>203</v>
      </c>
      <c r="O6" s="156" t="s">
        <v>204</v>
      </c>
      <c r="P6" s="160"/>
      <c r="Q6" s="161"/>
      <c r="R6" s="161"/>
      <c r="S6" s="162"/>
    </row>
    <row r="7" spans="1:19" ht="66.95" customHeight="1" x14ac:dyDescent="0.15">
      <c r="A7" s="167"/>
      <c r="B7" s="167"/>
      <c r="C7" s="170"/>
      <c r="D7" s="153"/>
      <c r="E7" s="155"/>
      <c r="F7" s="5" t="s">
        <v>107</v>
      </c>
      <c r="G7" s="5" t="s">
        <v>205</v>
      </c>
      <c r="H7" s="5" t="s">
        <v>206</v>
      </c>
      <c r="I7" s="5" t="s">
        <v>207</v>
      </c>
      <c r="J7" s="5" t="s">
        <v>208</v>
      </c>
      <c r="K7" s="5" t="s">
        <v>209</v>
      </c>
      <c r="L7" s="5" t="s">
        <v>210</v>
      </c>
      <c r="M7" s="5" t="s">
        <v>211</v>
      </c>
      <c r="N7" s="156"/>
      <c r="O7" s="156"/>
      <c r="P7" s="5" t="s">
        <v>107</v>
      </c>
      <c r="Q7" s="5" t="s">
        <v>212</v>
      </c>
      <c r="R7" s="5" t="s">
        <v>213</v>
      </c>
      <c r="S7" s="5" t="s">
        <v>214</v>
      </c>
    </row>
    <row r="8" spans="1:19" ht="20.100000000000001" customHeight="1" x14ac:dyDescent="0.15">
      <c r="A8" s="79">
        <v>1</v>
      </c>
      <c r="B8" s="79">
        <v>2</v>
      </c>
      <c r="C8" s="80">
        <v>3</v>
      </c>
      <c r="D8" s="79">
        <v>4</v>
      </c>
      <c r="E8" s="79">
        <v>5</v>
      </c>
      <c r="F8" s="79">
        <v>6</v>
      </c>
      <c r="G8" s="79">
        <v>7</v>
      </c>
      <c r="H8" s="80">
        <v>8</v>
      </c>
      <c r="I8" s="79">
        <v>9</v>
      </c>
      <c r="J8" s="79">
        <v>10</v>
      </c>
      <c r="K8" s="79">
        <v>11</v>
      </c>
      <c r="L8" s="79">
        <v>12</v>
      </c>
      <c r="M8" s="80">
        <v>13</v>
      </c>
      <c r="N8" s="79">
        <v>14</v>
      </c>
      <c r="O8" s="79">
        <v>15</v>
      </c>
      <c r="P8" s="79">
        <v>16</v>
      </c>
      <c r="Q8" s="79">
        <v>17</v>
      </c>
      <c r="R8" s="80">
        <v>18</v>
      </c>
      <c r="S8" s="79">
        <v>19</v>
      </c>
    </row>
    <row r="9" spans="1:19" ht="20.100000000000001" customHeight="1" x14ac:dyDescent="0.15">
      <c r="A9" s="81"/>
      <c r="B9" s="81"/>
      <c r="C9" s="81" t="s">
        <v>103</v>
      </c>
      <c r="D9" s="82">
        <v>1098.423233</v>
      </c>
      <c r="E9" s="82">
        <v>1098.423233</v>
      </c>
      <c r="F9" s="82">
        <v>1098.423233</v>
      </c>
      <c r="G9" s="82">
        <v>1098.423233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18" customHeight="1" x14ac:dyDescent="0.15">
      <c r="A10" s="163" t="s">
        <v>143</v>
      </c>
      <c r="B10" s="164"/>
      <c r="C10" s="165"/>
      <c r="D10" s="82">
        <v>998.45184800000004</v>
      </c>
      <c r="E10" s="82">
        <v>998.45184800000004</v>
      </c>
      <c r="F10" s="82">
        <v>998.45184800000004</v>
      </c>
      <c r="G10" s="82">
        <v>998.45184800000004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1:19" ht="18" customHeight="1" x14ac:dyDescent="0.15">
      <c r="A11" s="85" t="s">
        <v>215</v>
      </c>
      <c r="B11" s="85"/>
      <c r="C11" s="83" t="s">
        <v>216</v>
      </c>
      <c r="D11" s="82">
        <v>882.24424799999997</v>
      </c>
      <c r="E11" s="82">
        <v>882.24424799999997</v>
      </c>
      <c r="F11" s="82">
        <v>882.24424799999997</v>
      </c>
      <c r="G11" s="82">
        <v>882.24424799999997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ht="18" customHeight="1" x14ac:dyDescent="0.15">
      <c r="A12" s="85"/>
      <c r="B12" s="85" t="s">
        <v>217</v>
      </c>
      <c r="C12" s="83" t="s">
        <v>218</v>
      </c>
      <c r="D12" s="82">
        <v>203.09399999999999</v>
      </c>
      <c r="E12" s="82">
        <v>203.09399999999999</v>
      </c>
      <c r="F12" s="82">
        <v>203.09399999999999</v>
      </c>
      <c r="G12" s="82">
        <v>203.09399999999999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spans="1:19" ht="18" customHeight="1" x14ac:dyDescent="0.15">
      <c r="A13" s="85"/>
      <c r="B13" s="85" t="s">
        <v>219</v>
      </c>
      <c r="C13" s="83" t="s">
        <v>220</v>
      </c>
      <c r="D13" s="82">
        <v>266.92680000000001</v>
      </c>
      <c r="E13" s="82">
        <v>266.92680000000001</v>
      </c>
      <c r="F13" s="82">
        <v>266.92680000000001</v>
      </c>
      <c r="G13" s="82">
        <v>266.92680000000001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19" ht="18" customHeight="1" x14ac:dyDescent="0.15">
      <c r="A14" s="85"/>
      <c r="B14" s="85" t="s">
        <v>221</v>
      </c>
      <c r="C14" s="83" t="s">
        <v>222</v>
      </c>
      <c r="D14" s="82">
        <v>91.2</v>
      </c>
      <c r="E14" s="82">
        <v>91.2</v>
      </c>
      <c r="F14" s="82">
        <v>91.2</v>
      </c>
      <c r="G14" s="82">
        <v>91.2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1:19" ht="18" customHeight="1" x14ac:dyDescent="0.15">
      <c r="A15" s="85"/>
      <c r="B15" s="85" t="s">
        <v>223</v>
      </c>
      <c r="C15" s="83" t="s">
        <v>224</v>
      </c>
      <c r="D15" s="82">
        <v>72</v>
      </c>
      <c r="E15" s="82">
        <v>72</v>
      </c>
      <c r="F15" s="82">
        <v>72</v>
      </c>
      <c r="G15" s="82">
        <v>72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1:19" ht="18" customHeight="1" x14ac:dyDescent="0.15">
      <c r="A16" s="85"/>
      <c r="B16" s="85" t="s">
        <v>225</v>
      </c>
      <c r="C16" s="83" t="s">
        <v>226</v>
      </c>
      <c r="D16" s="82">
        <v>95.632019999999997</v>
      </c>
      <c r="E16" s="82">
        <v>95.632019999999997</v>
      </c>
      <c r="F16" s="82">
        <v>95.632019999999997</v>
      </c>
      <c r="G16" s="82">
        <v>95.632019999999997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1:19" ht="18" customHeight="1" x14ac:dyDescent="0.15">
      <c r="A17" s="85"/>
      <c r="B17" s="85" t="s">
        <v>124</v>
      </c>
      <c r="C17" s="83" t="s">
        <v>227</v>
      </c>
      <c r="D17" s="82">
        <v>38.252808000000002</v>
      </c>
      <c r="E17" s="82">
        <v>38.252808000000002</v>
      </c>
      <c r="F17" s="82">
        <v>38.252808000000002</v>
      </c>
      <c r="G17" s="82">
        <v>38.252808000000002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ht="18" customHeight="1" x14ac:dyDescent="0.15">
      <c r="A18" s="85"/>
      <c r="B18" s="85" t="s">
        <v>125</v>
      </c>
      <c r="C18" s="83" t="s">
        <v>228</v>
      </c>
      <c r="D18" s="82">
        <v>27.251479</v>
      </c>
      <c r="E18" s="82">
        <v>27.251479</v>
      </c>
      <c r="F18" s="82">
        <v>27.251479</v>
      </c>
      <c r="G18" s="82">
        <v>27.251479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spans="1:19" ht="18" customHeight="1" x14ac:dyDescent="0.15">
      <c r="A19" s="85"/>
      <c r="B19" s="85" t="s">
        <v>126</v>
      </c>
      <c r="C19" s="83" t="s">
        <v>229</v>
      </c>
      <c r="D19" s="82">
        <v>5.666741</v>
      </c>
      <c r="E19" s="82">
        <v>5.666741</v>
      </c>
      <c r="F19" s="82">
        <v>5.666741</v>
      </c>
      <c r="G19" s="82">
        <v>5.666741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</row>
    <row r="20" spans="1:19" ht="18" customHeight="1" x14ac:dyDescent="0.15">
      <c r="A20" s="85"/>
      <c r="B20" s="85" t="s">
        <v>127</v>
      </c>
      <c r="C20" s="83" t="s">
        <v>230</v>
      </c>
      <c r="D20" s="82">
        <v>82.220399999999998</v>
      </c>
      <c r="E20" s="82">
        <v>82.220399999999998</v>
      </c>
      <c r="F20" s="82">
        <v>82.220399999999998</v>
      </c>
      <c r="G20" s="82">
        <v>82.220399999999998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</row>
    <row r="21" spans="1:19" ht="18" customHeight="1" x14ac:dyDescent="0.15">
      <c r="A21" s="85" t="s">
        <v>231</v>
      </c>
      <c r="B21" s="85"/>
      <c r="C21" s="83" t="s">
        <v>232</v>
      </c>
      <c r="D21" s="82">
        <v>100.1756</v>
      </c>
      <c r="E21" s="82">
        <v>100.1756</v>
      </c>
      <c r="F21" s="82">
        <v>100.1756</v>
      </c>
      <c r="G21" s="82">
        <v>100.1756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spans="1:19" ht="18" customHeight="1" x14ac:dyDescent="0.15">
      <c r="A22" s="85"/>
      <c r="B22" s="85" t="s">
        <v>217</v>
      </c>
      <c r="C22" s="83" t="s">
        <v>233</v>
      </c>
      <c r="D22" s="82">
        <v>11.66</v>
      </c>
      <c r="E22" s="82">
        <v>11.66</v>
      </c>
      <c r="F22" s="82">
        <v>11.66</v>
      </c>
      <c r="G22" s="82">
        <v>11.66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ht="18" customHeight="1" x14ac:dyDescent="0.15">
      <c r="A23" s="85"/>
      <c r="B23" s="85" t="s">
        <v>223</v>
      </c>
      <c r="C23" s="83" t="s">
        <v>234</v>
      </c>
      <c r="D23" s="82">
        <v>4.5999999999999996</v>
      </c>
      <c r="E23" s="82">
        <v>4.5999999999999996</v>
      </c>
      <c r="F23" s="82">
        <v>4.5999999999999996</v>
      </c>
      <c r="G23" s="82">
        <v>4.5999999999999996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ht="18" customHeight="1" x14ac:dyDescent="0.15">
      <c r="A24" s="85"/>
      <c r="B24" s="85" t="s">
        <v>125</v>
      </c>
      <c r="C24" s="83" t="s">
        <v>235</v>
      </c>
      <c r="D24" s="82">
        <v>12.19</v>
      </c>
      <c r="E24" s="82">
        <v>12.19</v>
      </c>
      <c r="F24" s="82">
        <v>12.19</v>
      </c>
      <c r="G24" s="82">
        <v>12.19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ht="18" customHeight="1" x14ac:dyDescent="0.15">
      <c r="A25" s="85"/>
      <c r="B25" s="85" t="s">
        <v>140</v>
      </c>
      <c r="C25" s="83" t="s">
        <v>236</v>
      </c>
      <c r="D25" s="82">
        <v>25.965599999999998</v>
      </c>
      <c r="E25" s="82">
        <v>25.965599999999998</v>
      </c>
      <c r="F25" s="82">
        <v>25.965599999999998</v>
      </c>
      <c r="G25" s="82">
        <v>25.965599999999998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ht="18" customHeight="1" x14ac:dyDescent="0.15">
      <c r="A26" s="85"/>
      <c r="B26" s="85" t="s">
        <v>142</v>
      </c>
      <c r="C26" s="83" t="s">
        <v>237</v>
      </c>
      <c r="D26" s="82">
        <v>5.83</v>
      </c>
      <c r="E26" s="82">
        <v>5.83</v>
      </c>
      <c r="F26" s="82">
        <v>5.83</v>
      </c>
      <c r="G26" s="82">
        <v>5.83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ht="18" customHeight="1" x14ac:dyDescent="0.15">
      <c r="A27" s="85"/>
      <c r="B27" s="85" t="s">
        <v>238</v>
      </c>
      <c r="C27" s="83" t="s">
        <v>239</v>
      </c>
      <c r="D27" s="82">
        <v>3.71</v>
      </c>
      <c r="E27" s="82">
        <v>3.71</v>
      </c>
      <c r="F27" s="82">
        <v>3.71</v>
      </c>
      <c r="G27" s="82">
        <v>3.71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ht="18" customHeight="1" x14ac:dyDescent="0.15">
      <c r="A28" s="85"/>
      <c r="B28" s="85" t="s">
        <v>240</v>
      </c>
      <c r="C28" s="83" t="s">
        <v>241</v>
      </c>
      <c r="D28" s="82">
        <v>2.5</v>
      </c>
      <c r="E28" s="82">
        <v>2.5</v>
      </c>
      <c r="F28" s="82">
        <v>2.5</v>
      </c>
      <c r="G28" s="82">
        <v>2.5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ht="18" customHeight="1" x14ac:dyDescent="0.15">
      <c r="A29" s="85"/>
      <c r="B29" s="85" t="s">
        <v>242</v>
      </c>
      <c r="C29" s="83" t="s">
        <v>243</v>
      </c>
      <c r="D29" s="82">
        <v>33.72</v>
      </c>
      <c r="E29" s="82">
        <v>33.72</v>
      </c>
      <c r="F29" s="82">
        <v>33.72</v>
      </c>
      <c r="G29" s="82">
        <v>33.72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ht="18" customHeight="1" x14ac:dyDescent="0.15">
      <c r="A30" s="85" t="s">
        <v>244</v>
      </c>
      <c r="B30" s="85"/>
      <c r="C30" s="83" t="s">
        <v>245</v>
      </c>
      <c r="D30" s="82">
        <v>16.032</v>
      </c>
      <c r="E30" s="82">
        <v>16.032</v>
      </c>
      <c r="F30" s="82">
        <v>16.032</v>
      </c>
      <c r="G30" s="82">
        <v>16.032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ht="18" customHeight="1" x14ac:dyDescent="0.15">
      <c r="A31" s="85"/>
      <c r="B31" s="85" t="s">
        <v>219</v>
      </c>
      <c r="C31" s="83" t="s">
        <v>246</v>
      </c>
      <c r="D31" s="82">
        <v>15.84</v>
      </c>
      <c r="E31" s="82">
        <v>15.84</v>
      </c>
      <c r="F31" s="82">
        <v>15.84</v>
      </c>
      <c r="G31" s="82">
        <v>15.84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ht="18" customHeight="1" x14ac:dyDescent="0.15">
      <c r="A32" s="85"/>
      <c r="B32" s="85" t="s">
        <v>247</v>
      </c>
      <c r="C32" s="83" t="s">
        <v>248</v>
      </c>
      <c r="D32" s="82">
        <v>0.192</v>
      </c>
      <c r="E32" s="82">
        <v>0.192</v>
      </c>
      <c r="F32" s="82">
        <v>0.192</v>
      </c>
      <c r="G32" s="82">
        <v>0.192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ht="18" customHeight="1" x14ac:dyDescent="0.15">
      <c r="A33" s="163" t="s">
        <v>190</v>
      </c>
      <c r="B33" s="164"/>
      <c r="C33" s="165"/>
      <c r="D33" s="82">
        <v>99.971384999999998</v>
      </c>
      <c r="E33" s="82">
        <v>99.971384999999998</v>
      </c>
      <c r="F33" s="82">
        <v>99.971384999999998</v>
      </c>
      <c r="G33" s="82">
        <v>99.971384999999998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ht="18" customHeight="1" x14ac:dyDescent="0.15">
      <c r="A34" s="85" t="s">
        <v>215</v>
      </c>
      <c r="B34" s="85"/>
      <c r="C34" s="83" t="s">
        <v>216</v>
      </c>
      <c r="D34" s="82">
        <v>96.261385000000004</v>
      </c>
      <c r="E34" s="82">
        <v>96.261385000000004</v>
      </c>
      <c r="F34" s="82">
        <v>96.261385000000004</v>
      </c>
      <c r="G34" s="82">
        <v>96.261385000000004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ht="18" customHeight="1" x14ac:dyDescent="0.15">
      <c r="A35" s="85"/>
      <c r="B35" s="85" t="s">
        <v>217</v>
      </c>
      <c r="C35" s="83" t="s">
        <v>218</v>
      </c>
      <c r="D35" s="82">
        <v>19.904399999999999</v>
      </c>
      <c r="E35" s="82">
        <v>19.904399999999999</v>
      </c>
      <c r="F35" s="82">
        <v>19.904399999999999</v>
      </c>
      <c r="G35" s="82">
        <v>19.904399999999999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ht="18" customHeight="1" x14ac:dyDescent="0.15">
      <c r="A36" s="85"/>
      <c r="B36" s="85" t="s">
        <v>219</v>
      </c>
      <c r="C36" s="83" t="s">
        <v>220</v>
      </c>
      <c r="D36" s="82">
        <v>8.5944000000000003</v>
      </c>
      <c r="E36" s="82">
        <v>8.5944000000000003</v>
      </c>
      <c r="F36" s="82">
        <v>8.5944000000000003</v>
      </c>
      <c r="G36" s="82">
        <v>8.5944000000000003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ht="18" customHeight="1" x14ac:dyDescent="0.15">
      <c r="A37" s="85"/>
      <c r="B37" s="85" t="s">
        <v>223</v>
      </c>
      <c r="C37" s="83" t="s">
        <v>224</v>
      </c>
      <c r="D37" s="82">
        <v>41.869199999999999</v>
      </c>
      <c r="E37" s="82">
        <v>41.869199999999999</v>
      </c>
      <c r="F37" s="82">
        <v>41.869199999999999</v>
      </c>
      <c r="G37" s="82">
        <v>41.869199999999999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</row>
    <row r="38" spans="1:19" ht="18" customHeight="1" x14ac:dyDescent="0.15">
      <c r="A38" s="85"/>
      <c r="B38" s="85" t="s">
        <v>225</v>
      </c>
      <c r="C38" s="83" t="s">
        <v>226</v>
      </c>
      <c r="D38" s="82">
        <v>11.56854</v>
      </c>
      <c r="E38" s="82">
        <v>11.56854</v>
      </c>
      <c r="F38" s="82">
        <v>11.56854</v>
      </c>
      <c r="G38" s="82">
        <v>11.56854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spans="1:19" ht="18" customHeight="1" x14ac:dyDescent="0.15">
      <c r="A39" s="85"/>
      <c r="B39" s="85" t="s">
        <v>124</v>
      </c>
      <c r="C39" s="83" t="s">
        <v>227</v>
      </c>
      <c r="D39" s="82">
        <v>4.6274160000000002</v>
      </c>
      <c r="E39" s="82">
        <v>4.6274160000000002</v>
      </c>
      <c r="F39" s="82">
        <v>4.6274160000000002</v>
      </c>
      <c r="G39" s="82">
        <v>4.6274160000000002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</row>
    <row r="40" spans="1:19" ht="18" customHeight="1" x14ac:dyDescent="0.15">
      <c r="A40" s="85"/>
      <c r="B40" s="85" t="s">
        <v>126</v>
      </c>
      <c r="C40" s="83" t="s">
        <v>229</v>
      </c>
      <c r="D40" s="82">
        <v>0.84742899999999999</v>
      </c>
      <c r="E40" s="82">
        <v>0.84742899999999999</v>
      </c>
      <c r="F40" s="82">
        <v>0.84742899999999999</v>
      </c>
      <c r="G40" s="82">
        <v>0.84742899999999999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</row>
    <row r="41" spans="1:19" ht="18" customHeight="1" x14ac:dyDescent="0.15">
      <c r="A41" s="85"/>
      <c r="B41" s="85" t="s">
        <v>127</v>
      </c>
      <c r="C41" s="83" t="s">
        <v>230</v>
      </c>
      <c r="D41" s="82">
        <v>8.85</v>
      </c>
      <c r="E41" s="82">
        <v>8.85</v>
      </c>
      <c r="F41" s="82">
        <v>8.85</v>
      </c>
      <c r="G41" s="82">
        <v>8.85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</row>
    <row r="42" spans="1:19" ht="18" customHeight="1" x14ac:dyDescent="0.15">
      <c r="A42" s="85" t="s">
        <v>231</v>
      </c>
      <c r="B42" s="85"/>
      <c r="C42" s="83" t="s">
        <v>232</v>
      </c>
      <c r="D42" s="82">
        <v>3.71</v>
      </c>
      <c r="E42" s="82">
        <v>3.71</v>
      </c>
      <c r="F42" s="82">
        <v>3.71</v>
      </c>
      <c r="G42" s="82">
        <v>3.71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</row>
    <row r="43" spans="1:19" ht="18" customHeight="1" x14ac:dyDescent="0.15">
      <c r="A43" s="85"/>
      <c r="B43" s="85" t="s">
        <v>217</v>
      </c>
      <c r="C43" s="83" t="s">
        <v>233</v>
      </c>
      <c r="D43" s="82">
        <v>1.05</v>
      </c>
      <c r="E43" s="82">
        <v>1.05</v>
      </c>
      <c r="F43" s="82">
        <v>1.05</v>
      </c>
      <c r="G43" s="82">
        <v>1.05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</row>
    <row r="44" spans="1:19" ht="18" customHeight="1" x14ac:dyDescent="0.15">
      <c r="A44" s="85"/>
      <c r="B44" s="85" t="s">
        <v>125</v>
      </c>
      <c r="C44" s="83" t="s">
        <v>235</v>
      </c>
      <c r="D44" s="82">
        <v>1.4</v>
      </c>
      <c r="E44" s="82">
        <v>1.4</v>
      </c>
      <c r="F44" s="82">
        <v>1.4</v>
      </c>
      <c r="G44" s="82">
        <v>1.4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ht="18" customHeight="1" x14ac:dyDescent="0.15">
      <c r="A45" s="85"/>
      <c r="B45" s="85" t="s">
        <v>142</v>
      </c>
      <c r="C45" s="83" t="s">
        <v>237</v>
      </c>
      <c r="D45" s="82">
        <v>0.77</v>
      </c>
      <c r="E45" s="82">
        <v>0.77</v>
      </c>
      <c r="F45" s="82">
        <v>0.77</v>
      </c>
      <c r="G45" s="82">
        <v>0.77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</row>
    <row r="46" spans="1:19" ht="18" customHeight="1" x14ac:dyDescent="0.15">
      <c r="A46" s="85"/>
      <c r="B46" s="85" t="s">
        <v>238</v>
      </c>
      <c r="C46" s="83" t="s">
        <v>239</v>
      </c>
      <c r="D46" s="82">
        <v>0.49</v>
      </c>
      <c r="E46" s="82">
        <v>0.49</v>
      </c>
      <c r="F46" s="82">
        <v>0.49</v>
      </c>
      <c r="G46" s="82">
        <v>0.49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</row>
  </sheetData>
  <mergeCells count="16">
    <mergeCell ref="A10:C10"/>
    <mergeCell ref="A33:C33"/>
    <mergeCell ref="A6:A7"/>
    <mergeCell ref="B6:B7"/>
    <mergeCell ref="C4:C7"/>
    <mergeCell ref="A4:B5"/>
    <mergeCell ref="A2:S2"/>
    <mergeCell ref="R3:S3"/>
    <mergeCell ref="D4:S4"/>
    <mergeCell ref="E5:O5"/>
    <mergeCell ref="F6:M6"/>
    <mergeCell ref="D5:D7"/>
    <mergeCell ref="E6:E7"/>
    <mergeCell ref="N6:N7"/>
    <mergeCell ref="O6:O7"/>
    <mergeCell ref="P5:S6"/>
  </mergeCells>
  <phoneticPr fontId="27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workbookViewId="0">
      <selection activeCell="A3" sqref="A3"/>
    </sheetView>
  </sheetViews>
  <sheetFormatPr defaultColWidth="9" defaultRowHeight="13.5" x14ac:dyDescent="0.15"/>
  <cols>
    <col min="1" max="3" width="6.375" customWidth="1"/>
    <col min="4" max="4" width="23.25" customWidth="1"/>
    <col min="5" max="7" width="14.75" customWidth="1"/>
  </cols>
  <sheetData>
    <row r="1" spans="1:7" x14ac:dyDescent="0.15">
      <c r="A1" t="s">
        <v>249</v>
      </c>
    </row>
    <row r="2" spans="1:7" ht="38.1" customHeight="1" x14ac:dyDescent="0.15">
      <c r="A2" s="122" t="s">
        <v>250</v>
      </c>
      <c r="B2" s="122"/>
      <c r="C2" s="122"/>
      <c r="D2" s="122"/>
      <c r="E2" s="122"/>
      <c r="F2" s="122"/>
      <c r="G2" s="122"/>
    </row>
    <row r="3" spans="1:7" x14ac:dyDescent="0.15">
      <c r="A3" s="3" t="s">
        <v>2</v>
      </c>
      <c r="B3" s="60"/>
      <c r="C3" s="60"/>
      <c r="D3" s="60"/>
      <c r="E3" s="1"/>
      <c r="F3" s="1"/>
      <c r="G3" s="19" t="s">
        <v>3</v>
      </c>
    </row>
    <row r="4" spans="1:7" x14ac:dyDescent="0.15">
      <c r="A4" s="173" t="s">
        <v>251</v>
      </c>
      <c r="B4" s="173"/>
      <c r="C4" s="173"/>
      <c r="D4" s="173"/>
      <c r="E4" s="145" t="s">
        <v>252</v>
      </c>
      <c r="F4" s="146"/>
      <c r="G4" s="147"/>
    </row>
    <row r="5" spans="1:7" x14ac:dyDescent="0.15">
      <c r="A5" s="61" t="s">
        <v>200</v>
      </c>
      <c r="B5" s="61" t="s">
        <v>201</v>
      </c>
      <c r="C5" s="61" t="s">
        <v>253</v>
      </c>
      <c r="D5" s="61" t="s">
        <v>254</v>
      </c>
      <c r="E5" s="6" t="s">
        <v>103</v>
      </c>
      <c r="F5" s="6" t="s">
        <v>97</v>
      </c>
      <c r="G5" s="6" t="s">
        <v>98</v>
      </c>
    </row>
    <row r="6" spans="1:7" x14ac:dyDescent="0.15">
      <c r="A6" s="61" t="s">
        <v>117</v>
      </c>
      <c r="B6" s="61" t="s">
        <v>255</v>
      </c>
      <c r="C6" s="61" t="s">
        <v>256</v>
      </c>
      <c r="D6" s="61" t="s">
        <v>118</v>
      </c>
      <c r="E6" s="61" t="s">
        <v>119</v>
      </c>
      <c r="F6" s="61" t="s">
        <v>120</v>
      </c>
      <c r="G6" s="61" t="s">
        <v>121</v>
      </c>
    </row>
    <row r="7" spans="1:7" x14ac:dyDescent="0.15">
      <c r="A7" s="73"/>
      <c r="B7" s="73"/>
      <c r="C7" s="73"/>
      <c r="D7" s="74" t="s">
        <v>257</v>
      </c>
      <c r="E7" s="75"/>
      <c r="F7" s="75"/>
      <c r="G7" s="75"/>
    </row>
    <row r="8" spans="1:7" x14ac:dyDescent="0.15">
      <c r="A8" s="73"/>
      <c r="B8" s="73"/>
      <c r="C8" s="73"/>
      <c r="D8" s="73"/>
      <c r="E8" s="75"/>
      <c r="F8" s="75"/>
      <c r="G8" s="75"/>
    </row>
    <row r="9" spans="1:7" ht="12" customHeight="1" x14ac:dyDescent="0.15">
      <c r="A9" s="73"/>
      <c r="B9" s="73"/>
      <c r="C9" s="73"/>
      <c r="D9" s="73"/>
      <c r="E9" s="75"/>
      <c r="F9" s="75"/>
      <c r="G9" s="75"/>
    </row>
    <row r="10" spans="1:7" x14ac:dyDescent="0.15">
      <c r="A10" s="73"/>
      <c r="B10" s="73"/>
      <c r="C10" s="73"/>
      <c r="D10" s="73"/>
      <c r="E10" s="75"/>
      <c r="F10" s="75"/>
      <c r="G10" s="75"/>
    </row>
    <row r="11" spans="1:7" x14ac:dyDescent="0.15">
      <c r="A11" s="73"/>
      <c r="B11" s="73"/>
      <c r="C11" s="73"/>
      <c r="D11" s="73"/>
      <c r="E11" s="75"/>
      <c r="F11" s="75"/>
      <c r="G11" s="75"/>
    </row>
    <row r="12" spans="1:7" x14ac:dyDescent="0.15">
      <c r="A12" s="73"/>
      <c r="B12" s="73"/>
      <c r="C12" s="73"/>
      <c r="D12" s="73"/>
      <c r="E12" s="75"/>
      <c r="F12" s="75"/>
      <c r="G12" s="75"/>
    </row>
    <row r="13" spans="1:7" x14ac:dyDescent="0.15">
      <c r="A13" s="73"/>
      <c r="B13" s="73"/>
      <c r="C13" s="73"/>
      <c r="D13" s="73"/>
      <c r="E13" s="75"/>
      <c r="F13" s="75"/>
      <c r="G13" s="75"/>
    </row>
    <row r="14" spans="1:7" x14ac:dyDescent="0.15">
      <c r="A14" s="73"/>
      <c r="B14" s="73"/>
      <c r="C14" s="73"/>
      <c r="D14" s="73"/>
      <c r="E14" s="75"/>
      <c r="F14" s="75"/>
      <c r="G14" s="75"/>
    </row>
    <row r="15" spans="1:7" x14ac:dyDescent="0.15">
      <c r="A15" s="73"/>
      <c r="B15" s="73"/>
      <c r="C15" s="73"/>
      <c r="D15" s="73"/>
      <c r="E15" s="75"/>
      <c r="F15" s="75"/>
      <c r="G15" s="75"/>
    </row>
    <row r="16" spans="1:7" x14ac:dyDescent="0.15">
      <c r="A16" s="73"/>
      <c r="B16" s="73"/>
      <c r="C16" s="73"/>
      <c r="D16" s="73"/>
      <c r="E16" s="75"/>
      <c r="F16" s="75"/>
      <c r="G16" s="75"/>
    </row>
    <row r="17" spans="1:7" x14ac:dyDescent="0.15">
      <c r="A17" s="73"/>
      <c r="B17" s="73"/>
      <c r="C17" s="73"/>
      <c r="D17" s="73"/>
      <c r="E17" s="75"/>
      <c r="F17" s="75"/>
      <c r="G17" s="75"/>
    </row>
    <row r="18" spans="1:7" x14ac:dyDescent="0.15">
      <c r="A18" s="73"/>
      <c r="B18" s="73"/>
      <c r="C18" s="73"/>
      <c r="D18" s="73"/>
      <c r="E18" s="75"/>
      <c r="F18" s="75"/>
      <c r="G18" s="75"/>
    </row>
    <row r="19" spans="1:7" x14ac:dyDescent="0.15">
      <c r="A19" s="73"/>
      <c r="B19" s="73"/>
      <c r="C19" s="73"/>
      <c r="D19" s="73"/>
      <c r="E19" s="75"/>
      <c r="F19" s="75"/>
      <c r="G19" s="75"/>
    </row>
    <row r="20" spans="1:7" x14ac:dyDescent="0.15">
      <c r="A20" s="73"/>
      <c r="B20" s="73"/>
      <c r="C20" s="73"/>
      <c r="D20" s="73"/>
      <c r="E20" s="75"/>
      <c r="F20" s="75"/>
      <c r="G20" s="75"/>
    </row>
    <row r="21" spans="1:7" x14ac:dyDescent="0.15">
      <c r="A21" s="73"/>
      <c r="B21" s="73"/>
      <c r="C21" s="73"/>
      <c r="D21" s="73"/>
      <c r="E21" s="75"/>
      <c r="F21" s="75"/>
      <c r="G21" s="75"/>
    </row>
    <row r="22" spans="1:7" x14ac:dyDescent="0.15">
      <c r="A22" s="73"/>
      <c r="B22" s="73"/>
      <c r="C22" s="73"/>
      <c r="D22" s="73"/>
      <c r="E22" s="75"/>
      <c r="F22" s="75"/>
      <c r="G22" s="75"/>
    </row>
    <row r="23" spans="1:7" x14ac:dyDescent="0.15">
      <c r="A23" s="73"/>
      <c r="B23" s="73"/>
      <c r="C23" s="73"/>
      <c r="D23" s="73"/>
      <c r="E23" s="75"/>
      <c r="F23" s="75"/>
      <c r="G23" s="75"/>
    </row>
    <row r="24" spans="1:7" x14ac:dyDescent="0.15">
      <c r="A24" s="73"/>
      <c r="B24" s="73"/>
      <c r="C24" s="73"/>
      <c r="D24" s="73"/>
      <c r="E24" s="75"/>
      <c r="F24" s="75"/>
      <c r="G24" s="75"/>
    </row>
    <row r="25" spans="1:7" x14ac:dyDescent="0.15">
      <c r="A25" s="73"/>
      <c r="B25" s="73"/>
      <c r="C25" s="73"/>
      <c r="D25" s="73"/>
      <c r="E25" s="75"/>
      <c r="F25" s="75"/>
      <c r="G25" s="75"/>
    </row>
    <row r="26" spans="1:7" x14ac:dyDescent="0.15">
      <c r="A26" s="73"/>
      <c r="B26" s="73"/>
      <c r="C26" s="73"/>
      <c r="D26" s="73"/>
      <c r="E26" s="75"/>
      <c r="F26" s="75"/>
      <c r="G26" s="75"/>
    </row>
    <row r="27" spans="1:7" x14ac:dyDescent="0.15">
      <c r="A27" s="73"/>
      <c r="B27" s="73"/>
      <c r="C27" s="73"/>
      <c r="D27" s="73"/>
      <c r="E27" s="75"/>
      <c r="F27" s="75"/>
      <c r="G27" s="75"/>
    </row>
    <row r="28" spans="1:7" x14ac:dyDescent="0.15">
      <c r="A28" s="73"/>
      <c r="B28" s="73"/>
      <c r="C28" s="73"/>
      <c r="D28" s="73"/>
      <c r="E28" s="75"/>
      <c r="F28" s="75"/>
      <c r="G28" s="75"/>
    </row>
    <row r="29" spans="1:7" x14ac:dyDescent="0.15">
      <c r="A29" s="73"/>
      <c r="B29" s="73"/>
      <c r="C29" s="73"/>
      <c r="D29" s="73"/>
      <c r="E29" s="75"/>
      <c r="F29" s="75"/>
      <c r="G29" s="75"/>
    </row>
    <row r="30" spans="1:7" x14ac:dyDescent="0.15">
      <c r="A30" s="73"/>
      <c r="B30" s="73"/>
      <c r="C30" s="73"/>
      <c r="D30" s="73"/>
      <c r="E30" s="75"/>
      <c r="F30" s="75"/>
      <c r="G30" s="75"/>
    </row>
    <row r="31" spans="1:7" x14ac:dyDescent="0.15">
      <c r="A31" s="73"/>
      <c r="B31" s="73"/>
      <c r="C31" s="73"/>
      <c r="D31" s="73"/>
      <c r="E31" s="75"/>
      <c r="F31" s="75"/>
      <c r="G31" s="75"/>
    </row>
    <row r="32" spans="1:7" x14ac:dyDescent="0.15">
      <c r="A32" s="73"/>
      <c r="B32" s="73"/>
      <c r="C32" s="73"/>
      <c r="D32" s="73"/>
      <c r="E32" s="75"/>
      <c r="F32" s="75"/>
      <c r="G32" s="75"/>
    </row>
    <row r="33" spans="1:7" x14ac:dyDescent="0.15">
      <c r="A33" s="73"/>
      <c r="B33" s="73"/>
      <c r="C33" s="73"/>
      <c r="D33" s="73"/>
      <c r="E33" s="75"/>
      <c r="F33" s="75"/>
      <c r="G33" s="75"/>
    </row>
    <row r="34" spans="1:7" x14ac:dyDescent="0.15">
      <c r="A34" s="73"/>
      <c r="B34" s="73"/>
      <c r="C34" s="73"/>
      <c r="D34" s="73"/>
      <c r="E34" s="75"/>
      <c r="F34" s="75"/>
      <c r="G34" s="75"/>
    </row>
    <row r="35" spans="1:7" x14ac:dyDescent="0.15">
      <c r="A35" s="73"/>
      <c r="B35" s="73"/>
      <c r="C35" s="73"/>
      <c r="D35" s="73"/>
      <c r="E35" s="75"/>
      <c r="F35" s="75"/>
      <c r="G35" s="75"/>
    </row>
    <row r="36" spans="1:7" x14ac:dyDescent="0.15">
      <c r="A36" s="73"/>
      <c r="B36" s="73"/>
      <c r="C36" s="73"/>
      <c r="D36" s="73"/>
      <c r="E36" s="75"/>
      <c r="F36" s="75"/>
      <c r="G36" s="75"/>
    </row>
    <row r="37" spans="1:7" x14ac:dyDescent="0.15">
      <c r="A37" s="73"/>
      <c r="B37" s="73"/>
      <c r="C37" s="73"/>
      <c r="D37" s="73"/>
      <c r="E37" s="75"/>
      <c r="F37" s="75"/>
      <c r="G37" s="75"/>
    </row>
    <row r="38" spans="1:7" x14ac:dyDescent="0.15">
      <c r="A38" s="73"/>
      <c r="B38" s="73"/>
      <c r="C38" s="73"/>
      <c r="D38" s="73"/>
      <c r="E38" s="75"/>
      <c r="F38" s="75"/>
      <c r="G38" s="75"/>
    </row>
    <row r="39" spans="1:7" x14ac:dyDescent="0.15">
      <c r="A39" s="73"/>
      <c r="B39" s="73"/>
      <c r="C39" s="73"/>
      <c r="D39" s="73"/>
      <c r="E39" s="75"/>
      <c r="F39" s="75"/>
      <c r="G39" s="75"/>
    </row>
    <row r="40" spans="1:7" x14ac:dyDescent="0.15">
      <c r="A40" s="73"/>
      <c r="B40" s="73"/>
      <c r="C40" s="73"/>
      <c r="D40" s="73"/>
      <c r="E40" s="75"/>
      <c r="F40" s="75"/>
      <c r="G40" s="75"/>
    </row>
    <row r="41" spans="1:7" x14ac:dyDescent="0.15">
      <c r="A41" s="73"/>
      <c r="B41" s="73"/>
      <c r="C41" s="73"/>
      <c r="D41" s="73"/>
      <c r="E41" s="75"/>
      <c r="F41" s="75"/>
      <c r="G41" s="75"/>
    </row>
    <row r="42" spans="1:7" x14ac:dyDescent="0.15">
      <c r="A42" s="73"/>
      <c r="B42" s="73"/>
      <c r="C42" s="73"/>
      <c r="D42" s="73"/>
      <c r="E42" s="75"/>
      <c r="F42" s="75"/>
      <c r="G42" s="75"/>
    </row>
    <row r="43" spans="1:7" x14ac:dyDescent="0.15">
      <c r="A43" s="73"/>
      <c r="B43" s="73"/>
      <c r="C43" s="73"/>
      <c r="D43" s="73"/>
      <c r="E43" s="75"/>
      <c r="F43" s="75"/>
      <c r="G43" s="75"/>
    </row>
    <row r="44" spans="1:7" x14ac:dyDescent="0.15">
      <c r="A44" s="73"/>
      <c r="B44" s="73"/>
      <c r="C44" s="73"/>
      <c r="D44" s="73"/>
      <c r="E44" s="75"/>
      <c r="F44" s="75"/>
      <c r="G44" s="75"/>
    </row>
    <row r="45" spans="1:7" x14ac:dyDescent="0.15">
      <c r="A45" s="73"/>
      <c r="B45" s="73"/>
      <c r="C45" s="73"/>
      <c r="D45" s="73"/>
      <c r="E45" s="75"/>
      <c r="F45" s="75"/>
      <c r="G45" s="75"/>
    </row>
    <row r="46" spans="1:7" x14ac:dyDescent="0.15">
      <c r="A46" s="73"/>
      <c r="B46" s="73"/>
      <c r="C46" s="73"/>
      <c r="D46" s="73"/>
      <c r="E46" s="75"/>
      <c r="F46" s="75"/>
      <c r="G46" s="75"/>
    </row>
  </sheetData>
  <mergeCells count="3">
    <mergeCell ref="A2:G2"/>
    <mergeCell ref="A4:D4"/>
    <mergeCell ref="E4:G4"/>
  </mergeCells>
  <phoneticPr fontId="27" type="noConversion"/>
  <printOptions horizontalCentered="1"/>
  <pageMargins left="0.55486111111111103" right="0.554861111111111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14"/>
  <sheetViews>
    <sheetView showZeros="0" tabSelected="1" workbookViewId="0">
      <selection activeCell="A3" sqref="A3"/>
    </sheetView>
  </sheetViews>
  <sheetFormatPr defaultColWidth="9" defaultRowHeight="13.5" x14ac:dyDescent="0.15"/>
  <cols>
    <col min="1" max="1" width="10.75" customWidth="1"/>
    <col min="2" max="2" width="6.5" customWidth="1"/>
    <col min="3" max="3" width="22" customWidth="1"/>
    <col min="4" max="5" width="10.5" customWidth="1"/>
    <col min="12" max="12" width="26.875" customWidth="1"/>
  </cols>
  <sheetData>
    <row r="1" spans="1:18" ht="20.100000000000001" customHeight="1" x14ac:dyDescent="0.15">
      <c r="A1" s="174" t="s">
        <v>258</v>
      </c>
      <c r="B1" s="174"/>
      <c r="C1" s="174"/>
      <c r="D1" s="174"/>
      <c r="E1" s="174"/>
    </row>
    <row r="2" spans="1:18" ht="39.950000000000003" customHeight="1" x14ac:dyDescent="0.15">
      <c r="A2" s="122" t="s">
        <v>259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39.950000000000003" customHeight="1" x14ac:dyDescent="0.15">
      <c r="A3" s="3" t="s">
        <v>2</v>
      </c>
      <c r="B3" s="60"/>
      <c r="C3" s="60"/>
      <c r="D3" s="1"/>
      <c r="E3" s="1"/>
      <c r="F3" s="1"/>
      <c r="G3" s="1"/>
      <c r="H3" s="1"/>
      <c r="I3" s="1"/>
      <c r="J3" s="60"/>
      <c r="K3" s="60"/>
      <c r="L3" s="60"/>
      <c r="M3" s="1"/>
      <c r="N3" s="1"/>
      <c r="O3" s="1"/>
      <c r="P3" s="1"/>
      <c r="Q3" s="1"/>
      <c r="R3" s="19" t="s">
        <v>3</v>
      </c>
    </row>
    <row r="4" spans="1:18" ht="20.100000000000001" customHeight="1" x14ac:dyDescent="0.15">
      <c r="A4" s="145" t="s">
        <v>5</v>
      </c>
      <c r="B4" s="146"/>
      <c r="C4" s="146"/>
      <c r="D4" s="146"/>
      <c r="E4" s="146"/>
      <c r="F4" s="146"/>
      <c r="G4" s="146"/>
      <c r="H4" s="146"/>
      <c r="I4" s="147"/>
      <c r="J4" s="125" t="s">
        <v>5</v>
      </c>
      <c r="K4" s="125"/>
      <c r="L4" s="125"/>
      <c r="M4" s="125"/>
      <c r="N4" s="125"/>
      <c r="O4" s="125"/>
      <c r="P4" s="125"/>
      <c r="Q4" s="125"/>
      <c r="R4" s="125"/>
    </row>
    <row r="5" spans="1:18" ht="30" customHeight="1" x14ac:dyDescent="0.15">
      <c r="A5" s="173" t="s">
        <v>260</v>
      </c>
      <c r="B5" s="173"/>
      <c r="C5" s="173"/>
      <c r="D5" s="145" t="s">
        <v>202</v>
      </c>
      <c r="E5" s="146"/>
      <c r="F5" s="147"/>
      <c r="G5" s="145" t="s">
        <v>261</v>
      </c>
      <c r="H5" s="146"/>
      <c r="I5" s="147"/>
      <c r="J5" s="173" t="s">
        <v>262</v>
      </c>
      <c r="K5" s="173"/>
      <c r="L5" s="173"/>
      <c r="M5" s="145" t="s">
        <v>202</v>
      </c>
      <c r="N5" s="146"/>
      <c r="O5" s="147"/>
      <c r="P5" s="145" t="s">
        <v>261</v>
      </c>
      <c r="Q5" s="146"/>
      <c r="R5" s="147"/>
    </row>
    <row r="6" spans="1:18" x14ac:dyDescent="0.15">
      <c r="A6" s="61" t="s">
        <v>200</v>
      </c>
      <c r="B6" s="61" t="s">
        <v>201</v>
      </c>
      <c r="C6" s="61" t="s">
        <v>254</v>
      </c>
      <c r="D6" s="6" t="s">
        <v>107</v>
      </c>
      <c r="E6" s="6" t="s">
        <v>97</v>
      </c>
      <c r="F6" s="6" t="s">
        <v>98</v>
      </c>
      <c r="G6" s="6" t="s">
        <v>107</v>
      </c>
      <c r="H6" s="6" t="s">
        <v>97</v>
      </c>
      <c r="I6" s="6" t="s">
        <v>98</v>
      </c>
      <c r="J6" s="61" t="s">
        <v>200</v>
      </c>
      <c r="K6" s="61" t="s">
        <v>201</v>
      </c>
      <c r="L6" s="61" t="s">
        <v>254</v>
      </c>
      <c r="M6" s="6" t="s">
        <v>107</v>
      </c>
      <c r="N6" s="6" t="s">
        <v>97</v>
      </c>
      <c r="O6" s="6" t="s">
        <v>98</v>
      </c>
      <c r="P6" s="6" t="s">
        <v>107</v>
      </c>
      <c r="Q6" s="6" t="s">
        <v>97</v>
      </c>
      <c r="R6" s="6" t="s">
        <v>98</v>
      </c>
    </row>
    <row r="7" spans="1:18" x14ac:dyDescent="0.15">
      <c r="A7" s="61" t="s">
        <v>117</v>
      </c>
      <c r="B7" s="61" t="s">
        <v>255</v>
      </c>
      <c r="C7" s="61" t="s">
        <v>256</v>
      </c>
      <c r="D7" s="61" t="s">
        <v>118</v>
      </c>
      <c r="E7" s="61" t="s">
        <v>119</v>
      </c>
      <c r="F7" s="61" t="s">
        <v>120</v>
      </c>
      <c r="G7" s="61" t="s">
        <v>121</v>
      </c>
      <c r="H7" s="61" t="s">
        <v>122</v>
      </c>
      <c r="I7" s="61" t="s">
        <v>123</v>
      </c>
      <c r="J7" s="61" t="s">
        <v>124</v>
      </c>
      <c r="K7" s="61" t="s">
        <v>125</v>
      </c>
      <c r="L7" s="61" t="s">
        <v>126</v>
      </c>
      <c r="M7" s="61" t="s">
        <v>127</v>
      </c>
      <c r="N7" s="61" t="s">
        <v>128</v>
      </c>
      <c r="O7" s="61" t="s">
        <v>129</v>
      </c>
      <c r="P7" s="61" t="s">
        <v>130</v>
      </c>
      <c r="Q7" s="61" t="s">
        <v>131</v>
      </c>
      <c r="R7" s="61" t="s">
        <v>132</v>
      </c>
    </row>
    <row r="8" spans="1:18" x14ac:dyDescent="0.15">
      <c r="A8" s="62" t="s">
        <v>263</v>
      </c>
      <c r="B8" s="62"/>
      <c r="C8" s="62" t="s">
        <v>264</v>
      </c>
      <c r="D8" s="63">
        <v>882.24424799999997</v>
      </c>
      <c r="E8" s="63">
        <v>882.24424799999997</v>
      </c>
      <c r="F8" s="63">
        <v>0</v>
      </c>
      <c r="G8" s="63">
        <v>0</v>
      </c>
      <c r="H8" s="63">
        <v>0</v>
      </c>
      <c r="I8" s="64">
        <v>0</v>
      </c>
      <c r="J8" s="62" t="s">
        <v>215</v>
      </c>
      <c r="K8" s="62"/>
      <c r="L8" s="65" t="s">
        <v>104</v>
      </c>
      <c r="M8" s="63">
        <v>978.50563299999999</v>
      </c>
      <c r="N8" s="63">
        <v>978.50563299999999</v>
      </c>
      <c r="O8" s="63">
        <v>0</v>
      </c>
      <c r="P8" s="63">
        <v>0</v>
      </c>
      <c r="Q8" s="63">
        <v>0</v>
      </c>
      <c r="R8" s="66">
        <v>0</v>
      </c>
    </row>
    <row r="9" spans="1:18" x14ac:dyDescent="0.15">
      <c r="A9" s="62"/>
      <c r="B9" s="62" t="s">
        <v>217</v>
      </c>
      <c r="C9" s="62" t="s">
        <v>265</v>
      </c>
      <c r="D9" s="63">
        <v>633.22080000000005</v>
      </c>
      <c r="E9" s="63">
        <v>633.22080000000005</v>
      </c>
      <c r="F9" s="63">
        <v>0</v>
      </c>
      <c r="G9" s="63">
        <v>0</v>
      </c>
      <c r="H9" s="63">
        <v>0</v>
      </c>
      <c r="I9" s="64">
        <v>0</v>
      </c>
      <c r="J9" s="62"/>
      <c r="K9" s="62" t="s">
        <v>217</v>
      </c>
      <c r="L9" s="65" t="s">
        <v>266</v>
      </c>
      <c r="M9" s="63">
        <v>222.9984</v>
      </c>
      <c r="N9" s="63">
        <v>222.9984</v>
      </c>
      <c r="O9" s="63">
        <v>0</v>
      </c>
      <c r="P9" s="63">
        <v>0</v>
      </c>
      <c r="Q9" s="63">
        <v>0</v>
      </c>
      <c r="R9" s="66">
        <v>0</v>
      </c>
    </row>
    <row r="10" spans="1:18" x14ac:dyDescent="0.15">
      <c r="A10" s="62"/>
      <c r="B10" s="62" t="s">
        <v>219</v>
      </c>
      <c r="C10" s="62" t="s">
        <v>267</v>
      </c>
      <c r="D10" s="63">
        <v>166.80304799999999</v>
      </c>
      <c r="E10" s="63">
        <v>166.80304799999999</v>
      </c>
      <c r="F10" s="63">
        <v>0</v>
      </c>
      <c r="G10" s="63">
        <v>0</v>
      </c>
      <c r="H10" s="63">
        <v>0</v>
      </c>
      <c r="I10" s="64">
        <v>0</v>
      </c>
      <c r="J10" s="62"/>
      <c r="K10" s="62" t="s">
        <v>219</v>
      </c>
      <c r="L10" s="65" t="s">
        <v>268</v>
      </c>
      <c r="M10" s="63">
        <v>275.52120000000002</v>
      </c>
      <c r="N10" s="63">
        <v>275.52120000000002</v>
      </c>
      <c r="O10" s="63">
        <v>0</v>
      </c>
      <c r="P10" s="63">
        <v>0</v>
      </c>
      <c r="Q10" s="63">
        <v>0</v>
      </c>
      <c r="R10" s="66">
        <v>0</v>
      </c>
    </row>
    <row r="11" spans="1:18" x14ac:dyDescent="0.15">
      <c r="A11" s="62"/>
      <c r="B11" s="62" t="s">
        <v>221</v>
      </c>
      <c r="C11" s="62" t="s">
        <v>186</v>
      </c>
      <c r="D11" s="63">
        <v>82.220399999999998</v>
      </c>
      <c r="E11" s="63">
        <v>82.220399999999998</v>
      </c>
      <c r="F11" s="63">
        <v>0</v>
      </c>
      <c r="G11" s="63">
        <v>0</v>
      </c>
      <c r="H11" s="63">
        <v>0</v>
      </c>
      <c r="I11" s="64">
        <v>0</v>
      </c>
      <c r="J11" s="62"/>
      <c r="K11" s="62" t="s">
        <v>221</v>
      </c>
      <c r="L11" s="65" t="s">
        <v>269</v>
      </c>
      <c r="M11" s="63">
        <v>91.2</v>
      </c>
      <c r="N11" s="63">
        <v>91.2</v>
      </c>
      <c r="O11" s="63">
        <v>0</v>
      </c>
      <c r="P11" s="63">
        <v>0</v>
      </c>
      <c r="Q11" s="63">
        <v>0</v>
      </c>
      <c r="R11" s="66">
        <v>0</v>
      </c>
    </row>
    <row r="12" spans="1:18" x14ac:dyDescent="0.15">
      <c r="A12" s="62"/>
      <c r="B12" s="62" t="s">
        <v>247</v>
      </c>
      <c r="C12" s="62" t="s">
        <v>270</v>
      </c>
      <c r="D12" s="62">
        <v>0</v>
      </c>
      <c r="E12" s="63">
        <v>0</v>
      </c>
      <c r="F12" s="63">
        <v>0</v>
      </c>
      <c r="G12" s="63">
        <v>0</v>
      </c>
      <c r="H12" s="63">
        <v>0</v>
      </c>
      <c r="I12" s="64">
        <v>0</v>
      </c>
      <c r="J12" s="62"/>
      <c r="K12" s="62" t="s">
        <v>271</v>
      </c>
      <c r="L12" s="65" t="s">
        <v>272</v>
      </c>
      <c r="M12" s="62">
        <v>0</v>
      </c>
      <c r="N12" s="63">
        <v>0</v>
      </c>
      <c r="O12" s="63">
        <v>0</v>
      </c>
      <c r="P12" s="63">
        <v>0</v>
      </c>
      <c r="Q12" s="63">
        <v>0</v>
      </c>
      <c r="R12" s="66">
        <v>0</v>
      </c>
    </row>
    <row r="13" spans="1:18" x14ac:dyDescent="0.15">
      <c r="A13" s="62" t="s">
        <v>273</v>
      </c>
      <c r="B13" s="62"/>
      <c r="C13" s="62" t="s">
        <v>274</v>
      </c>
      <c r="D13" s="63">
        <v>287.91559999999998</v>
      </c>
      <c r="E13" s="63">
        <v>100.1756</v>
      </c>
      <c r="F13" s="63">
        <v>187.74</v>
      </c>
      <c r="G13" s="63">
        <v>0</v>
      </c>
      <c r="H13" s="63">
        <v>0</v>
      </c>
      <c r="I13" s="64">
        <v>0</v>
      </c>
      <c r="J13" s="62"/>
      <c r="K13" s="62" t="s">
        <v>223</v>
      </c>
      <c r="L13" s="65" t="s">
        <v>275</v>
      </c>
      <c r="M13" s="63">
        <v>113.86920000000001</v>
      </c>
      <c r="N13" s="63">
        <v>113.86920000000001</v>
      </c>
      <c r="O13" s="63">
        <v>0</v>
      </c>
      <c r="P13" s="63">
        <v>0</v>
      </c>
      <c r="Q13" s="63">
        <v>0</v>
      </c>
      <c r="R13" s="66">
        <v>0</v>
      </c>
    </row>
    <row r="14" spans="1:18" x14ac:dyDescent="0.15">
      <c r="A14" s="62"/>
      <c r="B14" s="62" t="s">
        <v>217</v>
      </c>
      <c r="C14" s="62" t="s">
        <v>276</v>
      </c>
      <c r="D14" s="63">
        <v>76.709999999999994</v>
      </c>
      <c r="E14" s="63">
        <v>71.709999999999994</v>
      </c>
      <c r="F14" s="63">
        <v>5</v>
      </c>
      <c r="G14" s="63">
        <v>0</v>
      </c>
      <c r="H14" s="63">
        <v>0</v>
      </c>
      <c r="I14" s="64">
        <v>0</v>
      </c>
      <c r="J14" s="62"/>
      <c r="K14" s="62" t="s">
        <v>225</v>
      </c>
      <c r="L14" s="65" t="s">
        <v>277</v>
      </c>
      <c r="M14" s="63">
        <v>107.20056</v>
      </c>
      <c r="N14" s="63">
        <v>107.20056</v>
      </c>
      <c r="O14" s="63">
        <v>0</v>
      </c>
      <c r="P14" s="63">
        <v>0</v>
      </c>
      <c r="Q14" s="63">
        <v>0</v>
      </c>
      <c r="R14" s="66">
        <v>0</v>
      </c>
    </row>
    <row r="15" spans="1:18" x14ac:dyDescent="0.15">
      <c r="A15" s="62"/>
      <c r="B15" s="62" t="s">
        <v>219</v>
      </c>
      <c r="C15" s="62" t="s">
        <v>278</v>
      </c>
      <c r="D15" s="62">
        <v>0</v>
      </c>
      <c r="E15" s="63">
        <v>0</v>
      </c>
      <c r="F15" s="63">
        <v>0</v>
      </c>
      <c r="G15" s="63">
        <v>0</v>
      </c>
      <c r="H15" s="63">
        <v>0</v>
      </c>
      <c r="I15" s="64">
        <v>0</v>
      </c>
      <c r="J15" s="62"/>
      <c r="K15" s="62" t="s">
        <v>279</v>
      </c>
      <c r="L15" s="65" t="s">
        <v>280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6">
        <v>0</v>
      </c>
    </row>
    <row r="16" spans="1:18" x14ac:dyDescent="0.15">
      <c r="A16" s="62"/>
      <c r="B16" s="62" t="s">
        <v>221</v>
      </c>
      <c r="C16" s="62" t="s">
        <v>281</v>
      </c>
      <c r="D16" s="62">
        <v>0</v>
      </c>
      <c r="E16" s="63">
        <v>0</v>
      </c>
      <c r="F16" s="63">
        <v>0</v>
      </c>
      <c r="G16" s="63">
        <v>0</v>
      </c>
      <c r="H16" s="63">
        <v>0</v>
      </c>
      <c r="I16" s="64">
        <v>0</v>
      </c>
      <c r="J16" s="62"/>
      <c r="K16" s="62" t="s">
        <v>124</v>
      </c>
      <c r="L16" s="65" t="s">
        <v>282</v>
      </c>
      <c r="M16" s="63">
        <v>42.880223999999998</v>
      </c>
      <c r="N16" s="63">
        <v>42.880223999999998</v>
      </c>
      <c r="O16" s="63">
        <v>0</v>
      </c>
      <c r="P16" s="63">
        <v>0</v>
      </c>
      <c r="Q16" s="63">
        <v>0</v>
      </c>
      <c r="R16" s="66">
        <v>0</v>
      </c>
    </row>
    <row r="17" spans="1:18" x14ac:dyDescent="0.15">
      <c r="A17" s="62"/>
      <c r="B17" s="62" t="s">
        <v>283</v>
      </c>
      <c r="C17" s="62" t="s">
        <v>284</v>
      </c>
      <c r="D17" s="62">
        <v>0</v>
      </c>
      <c r="E17" s="63">
        <v>0</v>
      </c>
      <c r="F17" s="63">
        <v>0</v>
      </c>
      <c r="G17" s="63">
        <v>0</v>
      </c>
      <c r="H17" s="63">
        <v>0</v>
      </c>
      <c r="I17" s="64">
        <v>0</v>
      </c>
      <c r="J17" s="62"/>
      <c r="K17" s="62" t="s">
        <v>125</v>
      </c>
      <c r="L17" s="65" t="s">
        <v>285</v>
      </c>
      <c r="M17" s="63">
        <v>27.251479</v>
      </c>
      <c r="N17" s="63">
        <v>27.251479</v>
      </c>
      <c r="O17" s="63">
        <v>0</v>
      </c>
      <c r="P17" s="63">
        <v>0</v>
      </c>
      <c r="Q17" s="63">
        <v>0</v>
      </c>
      <c r="R17" s="66">
        <v>0</v>
      </c>
    </row>
    <row r="18" spans="1:18" x14ac:dyDescent="0.15">
      <c r="A18" s="62"/>
      <c r="B18" s="62" t="s">
        <v>286</v>
      </c>
      <c r="C18" s="62" t="s">
        <v>287</v>
      </c>
      <c r="D18" s="63">
        <v>85.965599999999995</v>
      </c>
      <c r="E18" s="63">
        <v>25.965599999999998</v>
      </c>
      <c r="F18" s="63">
        <v>60</v>
      </c>
      <c r="G18" s="63">
        <v>0</v>
      </c>
      <c r="H18" s="63">
        <v>0</v>
      </c>
      <c r="I18" s="64">
        <v>0</v>
      </c>
      <c r="J18" s="62"/>
      <c r="K18" s="62" t="s">
        <v>126</v>
      </c>
      <c r="L18" s="65" t="s">
        <v>288</v>
      </c>
      <c r="M18" s="63">
        <v>6.51417</v>
      </c>
      <c r="N18" s="63">
        <v>6.51417</v>
      </c>
      <c r="O18" s="63">
        <v>0</v>
      </c>
      <c r="P18" s="63">
        <v>0</v>
      </c>
      <c r="Q18" s="63">
        <v>0</v>
      </c>
      <c r="R18" s="66">
        <v>0</v>
      </c>
    </row>
    <row r="19" spans="1:18" x14ac:dyDescent="0.15">
      <c r="A19" s="62"/>
      <c r="B19" s="62" t="s">
        <v>271</v>
      </c>
      <c r="C19" s="62" t="s">
        <v>289</v>
      </c>
      <c r="D19" s="62">
        <v>0</v>
      </c>
      <c r="E19" s="63">
        <v>0</v>
      </c>
      <c r="F19" s="63">
        <v>0</v>
      </c>
      <c r="G19" s="63">
        <v>0</v>
      </c>
      <c r="H19" s="63">
        <v>0</v>
      </c>
      <c r="I19" s="64">
        <v>0</v>
      </c>
      <c r="J19" s="62"/>
      <c r="K19" s="62" t="s">
        <v>127</v>
      </c>
      <c r="L19" s="65" t="s">
        <v>186</v>
      </c>
      <c r="M19" s="63">
        <v>91.070400000000006</v>
      </c>
      <c r="N19" s="63">
        <v>91.070400000000006</v>
      </c>
      <c r="O19" s="63">
        <v>0</v>
      </c>
      <c r="P19" s="63">
        <v>0</v>
      </c>
      <c r="Q19" s="63">
        <v>0</v>
      </c>
      <c r="R19" s="66">
        <v>0</v>
      </c>
    </row>
    <row r="20" spans="1:18" ht="12" customHeight="1" x14ac:dyDescent="0.15">
      <c r="A20" s="62"/>
      <c r="B20" s="62" t="s">
        <v>223</v>
      </c>
      <c r="C20" s="62" t="s">
        <v>290</v>
      </c>
      <c r="D20" s="62">
        <v>0</v>
      </c>
      <c r="E20" s="63">
        <v>0</v>
      </c>
      <c r="F20" s="63">
        <v>0</v>
      </c>
      <c r="G20" s="63">
        <v>0</v>
      </c>
      <c r="H20" s="63">
        <v>0</v>
      </c>
      <c r="I20" s="64">
        <v>0</v>
      </c>
      <c r="J20" s="62"/>
      <c r="K20" s="62" t="s">
        <v>128</v>
      </c>
      <c r="L20" s="65" t="s">
        <v>291</v>
      </c>
      <c r="M20" s="62">
        <v>0</v>
      </c>
      <c r="N20" s="63">
        <v>0</v>
      </c>
      <c r="O20" s="63">
        <v>0</v>
      </c>
      <c r="P20" s="63">
        <v>0</v>
      </c>
      <c r="Q20" s="63">
        <v>0</v>
      </c>
      <c r="R20" s="66">
        <v>0</v>
      </c>
    </row>
    <row r="21" spans="1:18" x14ac:dyDescent="0.15">
      <c r="A21" s="62"/>
      <c r="B21" s="62" t="s">
        <v>225</v>
      </c>
      <c r="C21" s="62" t="s">
        <v>292</v>
      </c>
      <c r="D21" s="63">
        <v>2.5</v>
      </c>
      <c r="E21" s="63">
        <v>2.5</v>
      </c>
      <c r="F21" s="63">
        <v>0</v>
      </c>
      <c r="G21" s="63">
        <v>0</v>
      </c>
      <c r="H21" s="63">
        <v>0</v>
      </c>
      <c r="I21" s="64">
        <v>0</v>
      </c>
      <c r="J21" s="62"/>
      <c r="K21" s="62" t="s">
        <v>247</v>
      </c>
      <c r="L21" s="65" t="s">
        <v>270</v>
      </c>
      <c r="M21" s="62">
        <v>0</v>
      </c>
      <c r="N21" s="63">
        <v>0</v>
      </c>
      <c r="O21" s="63">
        <v>0</v>
      </c>
      <c r="P21" s="63">
        <v>0</v>
      </c>
      <c r="Q21" s="63">
        <v>0</v>
      </c>
      <c r="R21" s="66">
        <v>0</v>
      </c>
    </row>
    <row r="22" spans="1:18" x14ac:dyDescent="0.15">
      <c r="A22" s="62"/>
      <c r="B22" s="62" t="s">
        <v>279</v>
      </c>
      <c r="C22" s="62" t="s">
        <v>293</v>
      </c>
      <c r="D22" s="62">
        <v>0</v>
      </c>
      <c r="E22" s="63">
        <v>0</v>
      </c>
      <c r="F22" s="63">
        <v>0</v>
      </c>
      <c r="G22" s="63">
        <v>0</v>
      </c>
      <c r="H22" s="63">
        <v>0</v>
      </c>
      <c r="I22" s="64">
        <v>0</v>
      </c>
      <c r="J22" s="62" t="s">
        <v>231</v>
      </c>
      <c r="K22" s="62"/>
      <c r="L22" s="65" t="s">
        <v>105</v>
      </c>
      <c r="M22" s="63">
        <v>291.62560000000002</v>
      </c>
      <c r="N22" s="63">
        <v>103.8856</v>
      </c>
      <c r="O22" s="63">
        <v>187.74</v>
      </c>
      <c r="P22" s="63">
        <v>0</v>
      </c>
      <c r="Q22" s="63">
        <v>0</v>
      </c>
      <c r="R22" s="66">
        <v>0</v>
      </c>
    </row>
    <row r="23" spans="1:18" x14ac:dyDescent="0.15">
      <c r="A23" s="62"/>
      <c r="B23" s="62" t="s">
        <v>247</v>
      </c>
      <c r="C23" s="62" t="s">
        <v>294</v>
      </c>
      <c r="D23" s="63">
        <v>122.74</v>
      </c>
      <c r="E23" s="63">
        <v>0</v>
      </c>
      <c r="F23" s="63">
        <v>122.74</v>
      </c>
      <c r="G23" s="63">
        <v>0</v>
      </c>
      <c r="H23" s="63">
        <v>0</v>
      </c>
      <c r="I23" s="64">
        <v>0</v>
      </c>
      <c r="J23" s="62"/>
      <c r="K23" s="62" t="s">
        <v>217</v>
      </c>
      <c r="L23" s="65" t="s">
        <v>295</v>
      </c>
      <c r="M23" s="63">
        <v>12.71</v>
      </c>
      <c r="N23" s="63">
        <v>12.71</v>
      </c>
      <c r="O23" s="63">
        <v>0</v>
      </c>
      <c r="P23" s="63">
        <v>0</v>
      </c>
      <c r="Q23" s="63">
        <v>0</v>
      </c>
      <c r="R23" s="66">
        <v>0</v>
      </c>
    </row>
    <row r="24" spans="1:18" x14ac:dyDescent="0.15">
      <c r="A24" s="62" t="s">
        <v>296</v>
      </c>
      <c r="B24" s="62"/>
      <c r="C24" s="62" t="s">
        <v>297</v>
      </c>
      <c r="D24" s="63">
        <v>40.200000000000003</v>
      </c>
      <c r="E24" s="63">
        <v>0</v>
      </c>
      <c r="F24" s="63">
        <v>40.200000000000003</v>
      </c>
      <c r="G24" s="63">
        <v>0</v>
      </c>
      <c r="H24" s="63">
        <v>0</v>
      </c>
      <c r="I24" s="64">
        <v>0</v>
      </c>
      <c r="J24" s="62"/>
      <c r="K24" s="62" t="s">
        <v>219</v>
      </c>
      <c r="L24" s="65" t="s">
        <v>298</v>
      </c>
      <c r="M24" s="62">
        <v>0</v>
      </c>
      <c r="N24" s="63">
        <v>0</v>
      </c>
      <c r="O24" s="63">
        <v>0</v>
      </c>
      <c r="P24" s="63">
        <v>0</v>
      </c>
      <c r="Q24" s="63">
        <v>0</v>
      </c>
      <c r="R24" s="66">
        <v>0</v>
      </c>
    </row>
    <row r="25" spans="1:18" x14ac:dyDescent="0.15">
      <c r="A25" s="62"/>
      <c r="B25" s="62" t="s">
        <v>217</v>
      </c>
      <c r="C25" s="62" t="s">
        <v>299</v>
      </c>
      <c r="D25" s="62">
        <v>0</v>
      </c>
      <c r="E25" s="63">
        <v>0</v>
      </c>
      <c r="F25" s="63">
        <v>0</v>
      </c>
      <c r="G25" s="63">
        <v>0</v>
      </c>
      <c r="H25" s="63">
        <v>0</v>
      </c>
      <c r="I25" s="64">
        <v>0</v>
      </c>
      <c r="J25" s="62"/>
      <c r="K25" s="62" t="s">
        <v>221</v>
      </c>
      <c r="L25" s="65" t="s">
        <v>300</v>
      </c>
      <c r="M25" s="63">
        <v>60</v>
      </c>
      <c r="N25" s="63">
        <v>0</v>
      </c>
      <c r="O25" s="63">
        <v>60</v>
      </c>
      <c r="P25" s="63">
        <v>0</v>
      </c>
      <c r="Q25" s="63">
        <v>0</v>
      </c>
      <c r="R25" s="66">
        <v>0</v>
      </c>
    </row>
    <row r="26" spans="1:18" x14ac:dyDescent="0.15">
      <c r="A26" s="62"/>
      <c r="B26" s="62" t="s">
        <v>219</v>
      </c>
      <c r="C26" s="62" t="s">
        <v>301</v>
      </c>
      <c r="D26" s="62">
        <v>0</v>
      </c>
      <c r="E26" s="63">
        <v>0</v>
      </c>
      <c r="F26" s="63">
        <v>0</v>
      </c>
      <c r="G26" s="63">
        <v>0</v>
      </c>
      <c r="H26" s="63">
        <v>0</v>
      </c>
      <c r="I26" s="64">
        <v>0</v>
      </c>
      <c r="J26" s="62"/>
      <c r="K26" s="62" t="s">
        <v>283</v>
      </c>
      <c r="L26" s="65" t="s">
        <v>302</v>
      </c>
      <c r="M26" s="62">
        <v>0</v>
      </c>
      <c r="N26" s="63">
        <v>0</v>
      </c>
      <c r="O26" s="63">
        <v>0</v>
      </c>
      <c r="P26" s="63">
        <v>0</v>
      </c>
      <c r="Q26" s="63">
        <v>0</v>
      </c>
      <c r="R26" s="66">
        <v>0</v>
      </c>
    </row>
    <row r="27" spans="1:18" x14ac:dyDescent="0.15">
      <c r="A27" s="62"/>
      <c r="B27" s="62" t="s">
        <v>221</v>
      </c>
      <c r="C27" s="62" t="s">
        <v>303</v>
      </c>
      <c r="D27" s="62">
        <v>0</v>
      </c>
      <c r="E27" s="63">
        <v>0</v>
      </c>
      <c r="F27" s="63">
        <v>0</v>
      </c>
      <c r="G27" s="63">
        <v>0</v>
      </c>
      <c r="H27" s="63">
        <v>0</v>
      </c>
      <c r="I27" s="64">
        <v>0</v>
      </c>
      <c r="J27" s="62"/>
      <c r="K27" s="62" t="s">
        <v>286</v>
      </c>
      <c r="L27" s="65" t="s">
        <v>304</v>
      </c>
      <c r="M27" s="62">
        <v>0</v>
      </c>
      <c r="N27" s="63">
        <v>0</v>
      </c>
      <c r="O27" s="63">
        <v>0</v>
      </c>
      <c r="P27" s="63">
        <v>0</v>
      </c>
      <c r="Q27" s="63">
        <v>0</v>
      </c>
      <c r="R27" s="66">
        <v>0</v>
      </c>
    </row>
    <row r="28" spans="1:18" x14ac:dyDescent="0.15">
      <c r="A28" s="62"/>
      <c r="B28" s="62" t="s">
        <v>286</v>
      </c>
      <c r="C28" s="62" t="s">
        <v>305</v>
      </c>
      <c r="D28" s="62">
        <v>0</v>
      </c>
      <c r="E28" s="63">
        <v>0</v>
      </c>
      <c r="F28" s="63">
        <v>0</v>
      </c>
      <c r="G28" s="63">
        <v>0</v>
      </c>
      <c r="H28" s="63">
        <v>0</v>
      </c>
      <c r="I28" s="64">
        <v>0</v>
      </c>
      <c r="J28" s="62"/>
      <c r="K28" s="62" t="s">
        <v>271</v>
      </c>
      <c r="L28" s="65" t="s">
        <v>306</v>
      </c>
      <c r="M28" s="62">
        <v>0</v>
      </c>
      <c r="N28" s="63">
        <v>0</v>
      </c>
      <c r="O28" s="63">
        <v>0</v>
      </c>
      <c r="P28" s="63">
        <v>0</v>
      </c>
      <c r="Q28" s="63">
        <v>0</v>
      </c>
      <c r="R28" s="66">
        <v>0</v>
      </c>
    </row>
    <row r="29" spans="1:18" x14ac:dyDescent="0.15">
      <c r="A29" s="62"/>
      <c r="B29" s="62" t="s">
        <v>271</v>
      </c>
      <c r="C29" s="62" t="s">
        <v>307</v>
      </c>
      <c r="D29" s="63">
        <v>40.200000000000003</v>
      </c>
      <c r="E29" s="63">
        <v>0</v>
      </c>
      <c r="F29" s="63">
        <v>40.200000000000003</v>
      </c>
      <c r="G29" s="63">
        <v>0</v>
      </c>
      <c r="H29" s="63">
        <v>0</v>
      </c>
      <c r="I29" s="64">
        <v>0</v>
      </c>
      <c r="J29" s="62"/>
      <c r="K29" s="62" t="s">
        <v>223</v>
      </c>
      <c r="L29" s="65" t="s">
        <v>308</v>
      </c>
      <c r="M29" s="63">
        <v>4.5999999999999996</v>
      </c>
      <c r="N29" s="63">
        <v>4.5999999999999996</v>
      </c>
      <c r="O29" s="63">
        <v>0</v>
      </c>
      <c r="P29" s="63">
        <v>0</v>
      </c>
      <c r="Q29" s="63">
        <v>0</v>
      </c>
      <c r="R29" s="66">
        <v>0</v>
      </c>
    </row>
    <row r="30" spans="1:18" x14ac:dyDescent="0.15">
      <c r="A30" s="62"/>
      <c r="B30" s="62" t="s">
        <v>223</v>
      </c>
      <c r="C30" s="62" t="s">
        <v>309</v>
      </c>
      <c r="D30" s="62">
        <v>0</v>
      </c>
      <c r="E30" s="63">
        <v>0</v>
      </c>
      <c r="F30" s="63">
        <v>0</v>
      </c>
      <c r="G30" s="63">
        <v>0</v>
      </c>
      <c r="H30" s="63">
        <v>0</v>
      </c>
      <c r="I30" s="64">
        <v>0</v>
      </c>
      <c r="J30" s="62"/>
      <c r="K30" s="62" t="s">
        <v>225</v>
      </c>
      <c r="L30" s="65" t="s">
        <v>310</v>
      </c>
      <c r="M30" s="62">
        <v>0</v>
      </c>
      <c r="N30" s="63">
        <v>0</v>
      </c>
      <c r="O30" s="63">
        <v>0</v>
      </c>
      <c r="P30" s="63">
        <v>0</v>
      </c>
      <c r="Q30" s="63">
        <v>0</v>
      </c>
      <c r="R30" s="66">
        <v>0</v>
      </c>
    </row>
    <row r="31" spans="1:18" x14ac:dyDescent="0.15">
      <c r="A31" s="62"/>
      <c r="B31" s="62" t="s">
        <v>247</v>
      </c>
      <c r="C31" s="62" t="s">
        <v>311</v>
      </c>
      <c r="D31" s="62">
        <v>0</v>
      </c>
      <c r="E31" s="63">
        <v>0</v>
      </c>
      <c r="F31" s="63">
        <v>0</v>
      </c>
      <c r="G31" s="63">
        <v>0</v>
      </c>
      <c r="H31" s="63">
        <v>0</v>
      </c>
      <c r="I31" s="64">
        <v>0</v>
      </c>
      <c r="J31" s="62"/>
      <c r="K31" s="62" t="s">
        <v>279</v>
      </c>
      <c r="L31" s="65" t="s">
        <v>312</v>
      </c>
      <c r="M31" s="62">
        <v>0</v>
      </c>
      <c r="N31" s="63">
        <v>0</v>
      </c>
      <c r="O31" s="63">
        <v>0</v>
      </c>
      <c r="P31" s="63">
        <v>0</v>
      </c>
      <c r="Q31" s="63">
        <v>0</v>
      </c>
      <c r="R31" s="66">
        <v>0</v>
      </c>
    </row>
    <row r="32" spans="1:18" x14ac:dyDescent="0.15">
      <c r="A32" s="62" t="s">
        <v>313</v>
      </c>
      <c r="B32" s="62"/>
      <c r="C32" s="62" t="s">
        <v>314</v>
      </c>
      <c r="D32" s="62">
        <v>0</v>
      </c>
      <c r="E32" s="63">
        <v>0</v>
      </c>
      <c r="F32" s="63">
        <v>0</v>
      </c>
      <c r="G32" s="63">
        <v>0</v>
      </c>
      <c r="H32" s="63">
        <v>0</v>
      </c>
      <c r="I32" s="64">
        <v>0</v>
      </c>
      <c r="J32" s="62"/>
      <c r="K32" s="62" t="s">
        <v>125</v>
      </c>
      <c r="L32" s="65" t="s">
        <v>315</v>
      </c>
      <c r="M32" s="63">
        <v>13.59</v>
      </c>
      <c r="N32" s="63">
        <v>13.59</v>
      </c>
      <c r="O32" s="63">
        <v>0</v>
      </c>
      <c r="P32" s="63">
        <v>0</v>
      </c>
      <c r="Q32" s="63">
        <v>0</v>
      </c>
      <c r="R32" s="66">
        <v>0</v>
      </c>
    </row>
    <row r="33" spans="1:18" x14ac:dyDescent="0.15">
      <c r="A33" s="62"/>
      <c r="B33" s="62" t="s">
        <v>217</v>
      </c>
      <c r="C33" s="62" t="s">
        <v>299</v>
      </c>
      <c r="D33" s="62">
        <v>0</v>
      </c>
      <c r="E33" s="63">
        <v>0</v>
      </c>
      <c r="F33" s="63">
        <v>0</v>
      </c>
      <c r="G33" s="63">
        <v>0</v>
      </c>
      <c r="H33" s="63">
        <v>0</v>
      </c>
      <c r="I33" s="64">
        <v>0</v>
      </c>
      <c r="J33" s="62"/>
      <c r="K33" s="62" t="s">
        <v>126</v>
      </c>
      <c r="L33" s="65" t="s">
        <v>290</v>
      </c>
      <c r="M33" s="62">
        <v>0</v>
      </c>
      <c r="N33" s="63">
        <v>0</v>
      </c>
      <c r="O33" s="63">
        <v>0</v>
      </c>
      <c r="P33" s="63">
        <v>0</v>
      </c>
      <c r="Q33" s="63">
        <v>0</v>
      </c>
      <c r="R33" s="66">
        <v>0</v>
      </c>
    </row>
    <row r="34" spans="1:18" x14ac:dyDescent="0.15">
      <c r="A34" s="62"/>
      <c r="B34" s="62" t="s">
        <v>219</v>
      </c>
      <c r="C34" s="62" t="s">
        <v>301</v>
      </c>
      <c r="D34" s="62">
        <v>0</v>
      </c>
      <c r="E34" s="63">
        <v>0</v>
      </c>
      <c r="F34" s="63">
        <v>0</v>
      </c>
      <c r="G34" s="63">
        <v>0</v>
      </c>
      <c r="H34" s="63">
        <v>0</v>
      </c>
      <c r="I34" s="64">
        <v>0</v>
      </c>
      <c r="J34" s="62"/>
      <c r="K34" s="62" t="s">
        <v>127</v>
      </c>
      <c r="L34" s="65" t="s">
        <v>293</v>
      </c>
      <c r="M34" s="62">
        <v>0</v>
      </c>
      <c r="N34" s="63">
        <v>0</v>
      </c>
      <c r="O34" s="63">
        <v>0</v>
      </c>
      <c r="P34" s="63">
        <v>0</v>
      </c>
      <c r="Q34" s="63">
        <v>0</v>
      </c>
      <c r="R34" s="66">
        <v>0</v>
      </c>
    </row>
    <row r="35" spans="1:18" x14ac:dyDescent="0.15">
      <c r="A35" s="62"/>
      <c r="B35" s="62" t="s">
        <v>221</v>
      </c>
      <c r="C35" s="62" t="s">
        <v>303</v>
      </c>
      <c r="D35" s="62">
        <v>0</v>
      </c>
      <c r="E35" s="63">
        <v>0</v>
      </c>
      <c r="F35" s="63">
        <v>0</v>
      </c>
      <c r="G35" s="63">
        <v>0</v>
      </c>
      <c r="H35" s="63">
        <v>0</v>
      </c>
      <c r="I35" s="64">
        <v>0</v>
      </c>
      <c r="J35" s="62"/>
      <c r="K35" s="62" t="s">
        <v>128</v>
      </c>
      <c r="L35" s="65" t="s">
        <v>316</v>
      </c>
      <c r="M35" s="63">
        <v>5</v>
      </c>
      <c r="N35" s="63">
        <v>0</v>
      </c>
      <c r="O35" s="63">
        <v>5</v>
      </c>
      <c r="P35" s="63">
        <v>0</v>
      </c>
      <c r="Q35" s="63">
        <v>0</v>
      </c>
      <c r="R35" s="66">
        <v>0</v>
      </c>
    </row>
    <row r="36" spans="1:18" x14ac:dyDescent="0.15">
      <c r="A36" s="62"/>
      <c r="B36" s="62" t="s">
        <v>283</v>
      </c>
      <c r="C36" s="62" t="s">
        <v>307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4">
        <v>0</v>
      </c>
      <c r="J36" s="62"/>
      <c r="K36" s="62" t="s">
        <v>129</v>
      </c>
      <c r="L36" s="65" t="s">
        <v>278</v>
      </c>
      <c r="M36" s="62">
        <v>0</v>
      </c>
      <c r="N36" s="63">
        <v>0</v>
      </c>
      <c r="O36" s="63">
        <v>0</v>
      </c>
      <c r="P36" s="63">
        <v>0</v>
      </c>
      <c r="Q36" s="63">
        <v>0</v>
      </c>
      <c r="R36" s="66">
        <v>0</v>
      </c>
    </row>
    <row r="37" spans="1:18" x14ac:dyDescent="0.15">
      <c r="A37" s="62"/>
      <c r="B37" s="62" t="s">
        <v>286</v>
      </c>
      <c r="C37" s="62" t="s">
        <v>309</v>
      </c>
      <c r="D37" s="62">
        <v>0</v>
      </c>
      <c r="E37" s="63">
        <v>0</v>
      </c>
      <c r="F37" s="63">
        <v>0</v>
      </c>
      <c r="G37" s="63">
        <v>0</v>
      </c>
      <c r="H37" s="63">
        <v>0</v>
      </c>
      <c r="I37" s="64">
        <v>0</v>
      </c>
      <c r="J37" s="62"/>
      <c r="K37" s="62" t="s">
        <v>130</v>
      </c>
      <c r="L37" s="65" t="s">
        <v>281</v>
      </c>
      <c r="M37" s="62">
        <v>0</v>
      </c>
      <c r="N37" s="63">
        <v>0</v>
      </c>
      <c r="O37" s="63">
        <v>0</v>
      </c>
      <c r="P37" s="63">
        <v>0</v>
      </c>
      <c r="Q37" s="63">
        <v>0</v>
      </c>
      <c r="R37" s="66">
        <v>0</v>
      </c>
    </row>
    <row r="38" spans="1:18" x14ac:dyDescent="0.15">
      <c r="A38" s="62"/>
      <c r="B38" s="62" t="s">
        <v>247</v>
      </c>
      <c r="C38" s="62" t="s">
        <v>311</v>
      </c>
      <c r="D38" s="62">
        <v>0</v>
      </c>
      <c r="E38" s="63">
        <v>0</v>
      </c>
      <c r="F38" s="63">
        <v>0</v>
      </c>
      <c r="G38" s="63">
        <v>0</v>
      </c>
      <c r="H38" s="63">
        <v>0</v>
      </c>
      <c r="I38" s="64">
        <v>0</v>
      </c>
      <c r="J38" s="62"/>
      <c r="K38" s="62" t="s">
        <v>131</v>
      </c>
      <c r="L38" s="65" t="s">
        <v>289</v>
      </c>
      <c r="M38" s="62">
        <v>0</v>
      </c>
      <c r="N38" s="63">
        <v>0</v>
      </c>
      <c r="O38" s="63">
        <v>0</v>
      </c>
      <c r="P38" s="63">
        <v>0</v>
      </c>
      <c r="Q38" s="63">
        <v>0</v>
      </c>
      <c r="R38" s="66">
        <v>0</v>
      </c>
    </row>
    <row r="39" spans="1:18" x14ac:dyDescent="0.15">
      <c r="A39" s="62" t="s">
        <v>317</v>
      </c>
      <c r="B39" s="62"/>
      <c r="C39" s="62" t="s">
        <v>318</v>
      </c>
      <c r="D39" s="63">
        <v>99.971384999999998</v>
      </c>
      <c r="E39" s="63">
        <v>99.971384999999998</v>
      </c>
      <c r="F39" s="63">
        <v>0</v>
      </c>
      <c r="G39" s="63">
        <v>0</v>
      </c>
      <c r="H39" s="63">
        <v>0</v>
      </c>
      <c r="I39" s="64">
        <v>0</v>
      </c>
      <c r="J39" s="62"/>
      <c r="K39" s="62" t="s">
        <v>132</v>
      </c>
      <c r="L39" s="65" t="s">
        <v>319</v>
      </c>
      <c r="M39" s="62">
        <v>0</v>
      </c>
      <c r="N39" s="63">
        <v>0</v>
      </c>
      <c r="O39" s="63">
        <v>0</v>
      </c>
      <c r="P39" s="63">
        <v>0</v>
      </c>
      <c r="Q39" s="63">
        <v>0</v>
      </c>
      <c r="R39" s="66">
        <v>0</v>
      </c>
    </row>
    <row r="40" spans="1:18" x14ac:dyDescent="0.15">
      <c r="A40" s="62"/>
      <c r="B40" s="62" t="s">
        <v>217</v>
      </c>
      <c r="C40" s="62" t="s">
        <v>104</v>
      </c>
      <c r="D40" s="63">
        <v>96.261385000000004</v>
      </c>
      <c r="E40" s="63">
        <v>96.261385000000004</v>
      </c>
      <c r="F40" s="63">
        <v>0</v>
      </c>
      <c r="G40" s="63">
        <v>0</v>
      </c>
      <c r="H40" s="63">
        <v>0</v>
      </c>
      <c r="I40" s="64">
        <v>0</v>
      </c>
      <c r="J40" s="62"/>
      <c r="K40" s="62" t="s">
        <v>138</v>
      </c>
      <c r="L40" s="65" t="s">
        <v>320</v>
      </c>
      <c r="M40" s="62">
        <v>0</v>
      </c>
      <c r="N40" s="63">
        <v>0</v>
      </c>
      <c r="O40" s="63">
        <v>0</v>
      </c>
      <c r="P40" s="63">
        <v>0</v>
      </c>
      <c r="Q40" s="63">
        <v>0</v>
      </c>
      <c r="R40" s="66">
        <v>0</v>
      </c>
    </row>
    <row r="41" spans="1:18" x14ac:dyDescent="0.15">
      <c r="A41" s="62"/>
      <c r="B41" s="62" t="s">
        <v>219</v>
      </c>
      <c r="C41" s="62" t="s">
        <v>105</v>
      </c>
      <c r="D41" s="63">
        <v>3.71</v>
      </c>
      <c r="E41" s="63">
        <v>3.71</v>
      </c>
      <c r="F41" s="63">
        <v>0</v>
      </c>
      <c r="G41" s="63">
        <v>0</v>
      </c>
      <c r="H41" s="63">
        <v>0</v>
      </c>
      <c r="I41" s="64">
        <v>0</v>
      </c>
      <c r="J41" s="62"/>
      <c r="K41" s="62" t="s">
        <v>139</v>
      </c>
      <c r="L41" s="65" t="s">
        <v>321</v>
      </c>
      <c r="M41" s="62">
        <v>0</v>
      </c>
      <c r="N41" s="63">
        <v>0</v>
      </c>
      <c r="O41" s="63">
        <v>0</v>
      </c>
      <c r="P41" s="63">
        <v>0</v>
      </c>
      <c r="Q41" s="63">
        <v>0</v>
      </c>
      <c r="R41" s="66">
        <v>0</v>
      </c>
    </row>
    <row r="42" spans="1:18" x14ac:dyDescent="0.15">
      <c r="A42" s="62"/>
      <c r="B42" s="62" t="s">
        <v>247</v>
      </c>
      <c r="C42" s="62" t="s">
        <v>322</v>
      </c>
      <c r="D42" s="62">
        <v>0</v>
      </c>
      <c r="E42" s="63">
        <v>0</v>
      </c>
      <c r="F42" s="63">
        <v>0</v>
      </c>
      <c r="G42" s="63">
        <v>0</v>
      </c>
      <c r="H42" s="63">
        <v>0</v>
      </c>
      <c r="I42" s="64">
        <v>0</v>
      </c>
      <c r="J42" s="62"/>
      <c r="K42" s="62" t="s">
        <v>140</v>
      </c>
      <c r="L42" s="65" t="s">
        <v>323</v>
      </c>
      <c r="M42" s="63">
        <v>25.965599999999998</v>
      </c>
      <c r="N42" s="63">
        <v>25.965599999999998</v>
      </c>
      <c r="O42" s="63">
        <v>0</v>
      </c>
      <c r="P42" s="63">
        <v>0</v>
      </c>
      <c r="Q42" s="63">
        <v>0</v>
      </c>
      <c r="R42" s="66">
        <v>0</v>
      </c>
    </row>
    <row r="43" spans="1:18" x14ac:dyDescent="0.15">
      <c r="A43" s="62" t="s">
        <v>324</v>
      </c>
      <c r="B43" s="62"/>
      <c r="C43" s="62" t="s">
        <v>325</v>
      </c>
      <c r="D43" s="62">
        <v>0</v>
      </c>
      <c r="E43" s="63">
        <v>0</v>
      </c>
      <c r="F43" s="63">
        <v>0</v>
      </c>
      <c r="G43" s="63">
        <v>0</v>
      </c>
      <c r="H43" s="63">
        <v>0</v>
      </c>
      <c r="I43" s="64">
        <v>0</v>
      </c>
      <c r="J43" s="62"/>
      <c r="K43" s="62" t="s">
        <v>141</v>
      </c>
      <c r="L43" s="65" t="s">
        <v>287</v>
      </c>
      <c r="M43" s="62">
        <v>0</v>
      </c>
      <c r="N43" s="63">
        <v>0</v>
      </c>
      <c r="O43" s="63">
        <v>0</v>
      </c>
      <c r="P43" s="63">
        <v>0</v>
      </c>
      <c r="Q43" s="63">
        <v>0</v>
      </c>
      <c r="R43" s="66">
        <v>0</v>
      </c>
    </row>
    <row r="44" spans="1:18" x14ac:dyDescent="0.15">
      <c r="A44" s="62"/>
      <c r="B44" s="62" t="s">
        <v>217</v>
      </c>
      <c r="C44" s="62" t="s">
        <v>326</v>
      </c>
      <c r="D44" s="62">
        <v>0</v>
      </c>
      <c r="E44" s="63">
        <v>0</v>
      </c>
      <c r="F44" s="63">
        <v>0</v>
      </c>
      <c r="G44" s="63">
        <v>0</v>
      </c>
      <c r="H44" s="63">
        <v>0</v>
      </c>
      <c r="I44" s="64">
        <v>0</v>
      </c>
      <c r="J44" s="62"/>
      <c r="K44" s="62" t="s">
        <v>142</v>
      </c>
      <c r="L44" s="65" t="s">
        <v>327</v>
      </c>
      <c r="M44" s="63">
        <v>6.6</v>
      </c>
      <c r="N44" s="63">
        <v>6.6</v>
      </c>
      <c r="O44" s="63">
        <v>0</v>
      </c>
      <c r="P44" s="63">
        <v>0</v>
      </c>
      <c r="Q44" s="63">
        <v>0</v>
      </c>
      <c r="R44" s="66">
        <v>0</v>
      </c>
    </row>
    <row r="45" spans="1:18" x14ac:dyDescent="0.15">
      <c r="A45" s="62"/>
      <c r="B45" s="62" t="s">
        <v>219</v>
      </c>
      <c r="C45" s="62" t="s">
        <v>328</v>
      </c>
      <c r="D45" s="62">
        <v>0</v>
      </c>
      <c r="E45" s="63">
        <v>0</v>
      </c>
      <c r="F45" s="63">
        <v>0</v>
      </c>
      <c r="G45" s="63">
        <v>0</v>
      </c>
      <c r="H45" s="63">
        <v>0</v>
      </c>
      <c r="I45" s="64">
        <v>0</v>
      </c>
      <c r="J45" s="62"/>
      <c r="K45" s="62" t="s">
        <v>238</v>
      </c>
      <c r="L45" s="65" t="s">
        <v>329</v>
      </c>
      <c r="M45" s="63">
        <v>4.2</v>
      </c>
      <c r="N45" s="63">
        <v>4.2</v>
      </c>
      <c r="O45" s="63">
        <v>0</v>
      </c>
      <c r="P45" s="63">
        <v>0</v>
      </c>
      <c r="Q45" s="63">
        <v>0</v>
      </c>
      <c r="R45" s="66">
        <v>0</v>
      </c>
    </row>
    <row r="46" spans="1:18" x14ac:dyDescent="0.15">
      <c r="A46" s="62" t="s">
        <v>330</v>
      </c>
      <c r="B46" s="62"/>
      <c r="C46" s="62" t="s">
        <v>331</v>
      </c>
      <c r="D46" s="63">
        <v>250</v>
      </c>
      <c r="E46" s="63">
        <v>0</v>
      </c>
      <c r="F46" s="63">
        <v>250</v>
      </c>
      <c r="G46" s="63">
        <v>0</v>
      </c>
      <c r="H46" s="63">
        <v>0</v>
      </c>
      <c r="I46" s="64">
        <v>0</v>
      </c>
      <c r="J46" s="62"/>
      <c r="K46" s="62" t="s">
        <v>240</v>
      </c>
      <c r="L46" s="65" t="s">
        <v>292</v>
      </c>
      <c r="M46" s="63">
        <v>2.5</v>
      </c>
      <c r="N46" s="63">
        <v>2.5</v>
      </c>
      <c r="O46" s="63">
        <v>0</v>
      </c>
      <c r="P46" s="63">
        <v>0</v>
      </c>
      <c r="Q46" s="63">
        <v>0</v>
      </c>
      <c r="R46" s="66">
        <v>0</v>
      </c>
    </row>
    <row r="47" spans="1:18" x14ac:dyDescent="0.15">
      <c r="A47" s="62"/>
      <c r="B47" s="62" t="s">
        <v>217</v>
      </c>
      <c r="C47" s="62" t="s">
        <v>332</v>
      </c>
      <c r="D47" s="62">
        <v>0</v>
      </c>
      <c r="E47" s="63">
        <v>0</v>
      </c>
      <c r="F47" s="63">
        <v>0</v>
      </c>
      <c r="G47" s="63">
        <v>0</v>
      </c>
      <c r="H47" s="63">
        <v>0</v>
      </c>
      <c r="I47" s="64">
        <v>0</v>
      </c>
      <c r="J47" s="62"/>
      <c r="K47" s="62" t="s">
        <v>242</v>
      </c>
      <c r="L47" s="65" t="s">
        <v>333</v>
      </c>
      <c r="M47" s="63">
        <v>33.72</v>
      </c>
      <c r="N47" s="63">
        <v>33.72</v>
      </c>
      <c r="O47" s="63">
        <v>0</v>
      </c>
      <c r="P47" s="63">
        <v>0</v>
      </c>
      <c r="Q47" s="63">
        <v>0</v>
      </c>
      <c r="R47" s="66">
        <v>0</v>
      </c>
    </row>
    <row r="48" spans="1:18" x14ac:dyDescent="0.15">
      <c r="A48" s="62"/>
      <c r="B48" s="62" t="s">
        <v>219</v>
      </c>
      <c r="C48" s="62" t="s">
        <v>334</v>
      </c>
      <c r="D48" s="62">
        <v>0</v>
      </c>
      <c r="E48" s="63">
        <v>0</v>
      </c>
      <c r="F48" s="63">
        <v>0</v>
      </c>
      <c r="G48" s="63">
        <v>0</v>
      </c>
      <c r="H48" s="63">
        <v>0</v>
      </c>
      <c r="I48" s="64">
        <v>0</v>
      </c>
      <c r="J48" s="62"/>
      <c r="K48" s="62" t="s">
        <v>335</v>
      </c>
      <c r="L48" s="65" t="s">
        <v>336</v>
      </c>
      <c r="M48" s="62">
        <v>0</v>
      </c>
      <c r="N48" s="63">
        <v>0</v>
      </c>
      <c r="O48" s="63">
        <v>0</v>
      </c>
      <c r="P48" s="63">
        <v>0</v>
      </c>
      <c r="Q48" s="63">
        <v>0</v>
      </c>
      <c r="R48" s="66">
        <v>0</v>
      </c>
    </row>
    <row r="49" spans="1:18" x14ac:dyDescent="0.15">
      <c r="A49" s="62"/>
      <c r="B49" s="62" t="s">
        <v>247</v>
      </c>
      <c r="C49" s="62" t="s">
        <v>337</v>
      </c>
      <c r="D49" s="63">
        <v>250</v>
      </c>
      <c r="E49" s="63">
        <v>0</v>
      </c>
      <c r="F49" s="63">
        <v>250</v>
      </c>
      <c r="G49" s="63">
        <v>0</v>
      </c>
      <c r="H49" s="63">
        <v>0</v>
      </c>
      <c r="I49" s="64">
        <v>0</v>
      </c>
      <c r="J49" s="62"/>
      <c r="K49" s="62" t="s">
        <v>247</v>
      </c>
      <c r="L49" s="65" t="s">
        <v>294</v>
      </c>
      <c r="M49" s="63">
        <v>122.74</v>
      </c>
      <c r="N49" s="63">
        <v>0</v>
      </c>
      <c r="O49" s="63">
        <v>122.74</v>
      </c>
      <c r="P49" s="63">
        <v>0</v>
      </c>
      <c r="Q49" s="63">
        <v>0</v>
      </c>
      <c r="R49" s="66">
        <v>0</v>
      </c>
    </row>
    <row r="50" spans="1:18" x14ac:dyDescent="0.15">
      <c r="A50" s="62" t="s">
        <v>338</v>
      </c>
      <c r="B50" s="62"/>
      <c r="C50" s="62" t="s">
        <v>339</v>
      </c>
      <c r="D50" s="62">
        <v>0</v>
      </c>
      <c r="E50" s="63">
        <v>0</v>
      </c>
      <c r="F50" s="63">
        <v>0</v>
      </c>
      <c r="G50" s="63">
        <v>0</v>
      </c>
      <c r="H50" s="63">
        <v>0</v>
      </c>
      <c r="I50" s="64">
        <v>0</v>
      </c>
      <c r="J50" s="62" t="s">
        <v>244</v>
      </c>
      <c r="K50" s="62"/>
      <c r="L50" s="65" t="s">
        <v>106</v>
      </c>
      <c r="M50" s="63">
        <v>16.032</v>
      </c>
      <c r="N50" s="63">
        <v>16.032</v>
      </c>
      <c r="O50" s="63">
        <v>0</v>
      </c>
      <c r="P50" s="63">
        <v>0</v>
      </c>
      <c r="Q50" s="63">
        <v>0</v>
      </c>
      <c r="R50" s="66">
        <v>0</v>
      </c>
    </row>
    <row r="51" spans="1:18" x14ac:dyDescent="0.15">
      <c r="A51" s="62"/>
      <c r="B51" s="62" t="s">
        <v>217</v>
      </c>
      <c r="C51" s="62" t="s">
        <v>340</v>
      </c>
      <c r="D51" s="62">
        <v>0</v>
      </c>
      <c r="E51" s="63">
        <v>0</v>
      </c>
      <c r="F51" s="63">
        <v>0</v>
      </c>
      <c r="G51" s="63">
        <v>0</v>
      </c>
      <c r="H51" s="63">
        <v>0</v>
      </c>
      <c r="I51" s="64">
        <v>0</v>
      </c>
      <c r="J51" s="62"/>
      <c r="K51" s="62" t="s">
        <v>217</v>
      </c>
      <c r="L51" s="65" t="s">
        <v>341</v>
      </c>
      <c r="M51" s="62">
        <v>0</v>
      </c>
      <c r="N51" s="63">
        <v>0</v>
      </c>
      <c r="O51" s="63">
        <v>0</v>
      </c>
      <c r="P51" s="63">
        <v>0</v>
      </c>
      <c r="Q51" s="63">
        <v>0</v>
      </c>
      <c r="R51" s="66">
        <v>0</v>
      </c>
    </row>
    <row r="52" spans="1:18" x14ac:dyDescent="0.15">
      <c r="A52" s="62"/>
      <c r="B52" s="62" t="s">
        <v>219</v>
      </c>
      <c r="C52" s="62" t="s">
        <v>342</v>
      </c>
      <c r="D52" s="62">
        <v>0</v>
      </c>
      <c r="E52" s="63">
        <v>0</v>
      </c>
      <c r="F52" s="63">
        <v>0</v>
      </c>
      <c r="G52" s="63">
        <v>0</v>
      </c>
      <c r="H52" s="63">
        <v>0</v>
      </c>
      <c r="I52" s="64">
        <v>0</v>
      </c>
      <c r="J52" s="62"/>
      <c r="K52" s="62" t="s">
        <v>219</v>
      </c>
      <c r="L52" s="65" t="s">
        <v>343</v>
      </c>
      <c r="M52" s="63">
        <v>15.84</v>
      </c>
      <c r="N52" s="63">
        <v>15.84</v>
      </c>
      <c r="O52" s="63">
        <v>0</v>
      </c>
      <c r="P52" s="63">
        <v>0</v>
      </c>
      <c r="Q52" s="63">
        <v>0</v>
      </c>
      <c r="R52" s="66">
        <v>0</v>
      </c>
    </row>
    <row r="53" spans="1:18" x14ac:dyDescent="0.15">
      <c r="A53" s="62" t="s">
        <v>344</v>
      </c>
      <c r="B53" s="62"/>
      <c r="C53" s="62" t="s">
        <v>106</v>
      </c>
      <c r="D53" s="63">
        <v>16.032</v>
      </c>
      <c r="E53" s="63">
        <v>16.032</v>
      </c>
      <c r="F53" s="63">
        <v>0</v>
      </c>
      <c r="G53" s="63">
        <v>0</v>
      </c>
      <c r="H53" s="63">
        <v>0</v>
      </c>
      <c r="I53" s="64">
        <v>0</v>
      </c>
      <c r="J53" s="62"/>
      <c r="K53" s="62" t="s">
        <v>221</v>
      </c>
      <c r="L53" s="65" t="s">
        <v>345</v>
      </c>
      <c r="M53" s="62">
        <v>0</v>
      </c>
      <c r="N53" s="63">
        <v>0</v>
      </c>
      <c r="O53" s="63">
        <v>0</v>
      </c>
      <c r="P53" s="63">
        <v>0</v>
      </c>
      <c r="Q53" s="63">
        <v>0</v>
      </c>
      <c r="R53" s="66">
        <v>0</v>
      </c>
    </row>
    <row r="54" spans="1:18" x14ac:dyDescent="0.15">
      <c r="A54" s="62"/>
      <c r="B54" s="62" t="s">
        <v>217</v>
      </c>
      <c r="C54" s="62" t="s">
        <v>346</v>
      </c>
      <c r="D54" s="62">
        <v>0</v>
      </c>
      <c r="E54" s="63">
        <v>0</v>
      </c>
      <c r="F54" s="63">
        <v>0</v>
      </c>
      <c r="G54" s="63">
        <v>0</v>
      </c>
      <c r="H54" s="63">
        <v>0</v>
      </c>
      <c r="I54" s="64">
        <v>0</v>
      </c>
      <c r="J54" s="62"/>
      <c r="K54" s="62" t="s">
        <v>283</v>
      </c>
      <c r="L54" s="65" t="s">
        <v>347</v>
      </c>
      <c r="M54" s="62">
        <v>0</v>
      </c>
      <c r="N54" s="63">
        <v>0</v>
      </c>
      <c r="O54" s="63">
        <v>0</v>
      </c>
      <c r="P54" s="63">
        <v>0</v>
      </c>
      <c r="Q54" s="63">
        <v>0</v>
      </c>
      <c r="R54" s="66">
        <v>0</v>
      </c>
    </row>
    <row r="55" spans="1:18" x14ac:dyDescent="0.15">
      <c r="A55" s="62"/>
      <c r="B55" s="62" t="s">
        <v>219</v>
      </c>
      <c r="C55" s="62" t="s">
        <v>348</v>
      </c>
      <c r="D55" s="62">
        <v>0</v>
      </c>
      <c r="E55" s="63">
        <v>0</v>
      </c>
      <c r="F55" s="63">
        <v>0</v>
      </c>
      <c r="G55" s="63">
        <v>0</v>
      </c>
      <c r="H55" s="63">
        <v>0</v>
      </c>
      <c r="I55" s="64">
        <v>0</v>
      </c>
      <c r="J55" s="62"/>
      <c r="K55" s="62" t="s">
        <v>286</v>
      </c>
      <c r="L55" s="65" t="s">
        <v>349</v>
      </c>
      <c r="M55" s="62">
        <v>0</v>
      </c>
      <c r="N55" s="63">
        <v>0</v>
      </c>
      <c r="O55" s="63">
        <v>0</v>
      </c>
      <c r="P55" s="63">
        <v>0</v>
      </c>
      <c r="Q55" s="63">
        <v>0</v>
      </c>
      <c r="R55" s="66">
        <v>0</v>
      </c>
    </row>
    <row r="56" spans="1:18" x14ac:dyDescent="0.15">
      <c r="A56" s="62"/>
      <c r="B56" s="62" t="s">
        <v>221</v>
      </c>
      <c r="C56" s="62" t="s">
        <v>350</v>
      </c>
      <c r="D56" s="62">
        <v>0</v>
      </c>
      <c r="E56" s="63">
        <v>0</v>
      </c>
      <c r="F56" s="63">
        <v>0</v>
      </c>
      <c r="G56" s="63">
        <v>0</v>
      </c>
      <c r="H56" s="63">
        <v>0</v>
      </c>
      <c r="I56" s="64">
        <v>0</v>
      </c>
      <c r="J56" s="62"/>
      <c r="K56" s="62" t="s">
        <v>271</v>
      </c>
      <c r="L56" s="65" t="s">
        <v>351</v>
      </c>
      <c r="M56" s="62">
        <v>0</v>
      </c>
      <c r="N56" s="63">
        <v>0</v>
      </c>
      <c r="O56" s="63">
        <v>0</v>
      </c>
      <c r="P56" s="63">
        <v>0</v>
      </c>
      <c r="Q56" s="63">
        <v>0</v>
      </c>
      <c r="R56" s="66">
        <v>0</v>
      </c>
    </row>
    <row r="57" spans="1:18" x14ac:dyDescent="0.15">
      <c r="A57" s="62"/>
      <c r="B57" s="62" t="s">
        <v>286</v>
      </c>
      <c r="C57" s="62" t="s">
        <v>352</v>
      </c>
      <c r="D57" s="63">
        <v>15.84</v>
      </c>
      <c r="E57" s="63">
        <v>15.84</v>
      </c>
      <c r="F57" s="63">
        <v>0</v>
      </c>
      <c r="G57" s="63">
        <v>0</v>
      </c>
      <c r="H57" s="63">
        <v>0</v>
      </c>
      <c r="I57" s="64">
        <v>0</v>
      </c>
      <c r="J57" s="62"/>
      <c r="K57" s="62" t="s">
        <v>223</v>
      </c>
      <c r="L57" s="65" t="s">
        <v>353</v>
      </c>
      <c r="M57" s="62">
        <v>0</v>
      </c>
      <c r="N57" s="63">
        <v>0</v>
      </c>
      <c r="O57" s="63">
        <v>0</v>
      </c>
      <c r="P57" s="63">
        <v>0</v>
      </c>
      <c r="Q57" s="63">
        <v>0</v>
      </c>
      <c r="R57" s="66">
        <v>0</v>
      </c>
    </row>
    <row r="58" spans="1:18" x14ac:dyDescent="0.15">
      <c r="A58" s="62"/>
      <c r="B58" s="62" t="s">
        <v>247</v>
      </c>
      <c r="C58" s="62" t="s">
        <v>354</v>
      </c>
      <c r="D58" s="63">
        <v>0.192</v>
      </c>
      <c r="E58" s="63">
        <v>0.192</v>
      </c>
      <c r="F58" s="63">
        <v>0</v>
      </c>
      <c r="G58" s="63">
        <v>0</v>
      </c>
      <c r="H58" s="63">
        <v>0</v>
      </c>
      <c r="I58" s="64">
        <v>0</v>
      </c>
      <c r="J58" s="62"/>
      <c r="K58" s="62" t="s">
        <v>225</v>
      </c>
      <c r="L58" s="65" t="s">
        <v>348</v>
      </c>
      <c r="M58" s="62">
        <v>0</v>
      </c>
      <c r="N58" s="63">
        <v>0</v>
      </c>
      <c r="O58" s="63">
        <v>0</v>
      </c>
      <c r="P58" s="63">
        <v>0</v>
      </c>
      <c r="Q58" s="63">
        <v>0</v>
      </c>
      <c r="R58" s="66">
        <v>0</v>
      </c>
    </row>
    <row r="59" spans="1:18" x14ac:dyDescent="0.15">
      <c r="A59" s="62" t="s">
        <v>355</v>
      </c>
      <c r="B59" s="62"/>
      <c r="C59" s="62" t="s">
        <v>356</v>
      </c>
      <c r="D59" s="62">
        <v>0</v>
      </c>
      <c r="E59" s="63">
        <v>0</v>
      </c>
      <c r="F59" s="63">
        <v>0</v>
      </c>
      <c r="G59" s="63">
        <v>0</v>
      </c>
      <c r="H59" s="63">
        <v>0</v>
      </c>
      <c r="I59" s="64">
        <v>0</v>
      </c>
      <c r="J59" s="62"/>
      <c r="K59" s="62" t="s">
        <v>279</v>
      </c>
      <c r="L59" s="65" t="s">
        <v>357</v>
      </c>
      <c r="M59" s="62">
        <v>0</v>
      </c>
      <c r="N59" s="63">
        <v>0</v>
      </c>
      <c r="O59" s="63">
        <v>0</v>
      </c>
      <c r="P59" s="63">
        <v>0</v>
      </c>
      <c r="Q59" s="63">
        <v>0</v>
      </c>
      <c r="R59" s="66">
        <v>0</v>
      </c>
    </row>
    <row r="60" spans="1:18" x14ac:dyDescent="0.15">
      <c r="A60" s="62"/>
      <c r="B60" s="62" t="s">
        <v>219</v>
      </c>
      <c r="C60" s="62" t="s">
        <v>358</v>
      </c>
      <c r="D60" s="62">
        <v>0</v>
      </c>
      <c r="E60" s="63">
        <v>0</v>
      </c>
      <c r="F60" s="63">
        <v>0</v>
      </c>
      <c r="G60" s="63">
        <v>0</v>
      </c>
      <c r="H60" s="63">
        <v>0</v>
      </c>
      <c r="I60" s="64">
        <v>0</v>
      </c>
      <c r="J60" s="62"/>
      <c r="K60" s="62" t="s">
        <v>124</v>
      </c>
      <c r="L60" s="65" t="s">
        <v>350</v>
      </c>
      <c r="M60" s="62">
        <v>0</v>
      </c>
      <c r="N60" s="63">
        <v>0</v>
      </c>
      <c r="O60" s="63">
        <v>0</v>
      </c>
      <c r="P60" s="63">
        <v>0</v>
      </c>
      <c r="Q60" s="63">
        <v>0</v>
      </c>
      <c r="R60" s="66">
        <v>0</v>
      </c>
    </row>
    <row r="61" spans="1:18" x14ac:dyDescent="0.15">
      <c r="A61" s="62"/>
      <c r="B61" s="62" t="s">
        <v>221</v>
      </c>
      <c r="C61" s="62" t="s">
        <v>359</v>
      </c>
      <c r="D61" s="62">
        <v>0</v>
      </c>
      <c r="E61" s="63">
        <v>0</v>
      </c>
      <c r="F61" s="63">
        <v>0</v>
      </c>
      <c r="G61" s="63">
        <v>0</v>
      </c>
      <c r="H61" s="63">
        <v>0</v>
      </c>
      <c r="I61" s="64">
        <v>0</v>
      </c>
      <c r="J61" s="62"/>
      <c r="K61" s="62" t="s">
        <v>247</v>
      </c>
      <c r="L61" s="65" t="s">
        <v>360</v>
      </c>
      <c r="M61" s="63">
        <v>0.192</v>
      </c>
      <c r="N61" s="63">
        <v>0.192</v>
      </c>
      <c r="O61" s="63">
        <v>0</v>
      </c>
      <c r="P61" s="63">
        <v>0</v>
      </c>
      <c r="Q61" s="63">
        <v>0</v>
      </c>
      <c r="R61" s="66">
        <v>0</v>
      </c>
    </row>
    <row r="62" spans="1:18" x14ac:dyDescent="0.15">
      <c r="A62" s="62" t="s">
        <v>361</v>
      </c>
      <c r="B62" s="62"/>
      <c r="C62" s="62" t="s">
        <v>362</v>
      </c>
      <c r="D62" s="62">
        <v>0</v>
      </c>
      <c r="E62" s="63">
        <v>0</v>
      </c>
      <c r="F62" s="63">
        <v>0</v>
      </c>
      <c r="G62" s="63">
        <v>0</v>
      </c>
      <c r="H62" s="63">
        <v>0</v>
      </c>
      <c r="I62" s="64">
        <v>0</v>
      </c>
      <c r="J62" s="62" t="s">
        <v>363</v>
      </c>
      <c r="K62" s="62"/>
      <c r="L62" s="65" t="s">
        <v>362</v>
      </c>
      <c r="M62" s="62">
        <v>0</v>
      </c>
      <c r="N62" s="63">
        <v>0</v>
      </c>
      <c r="O62" s="63">
        <v>0</v>
      </c>
      <c r="P62" s="63">
        <v>0</v>
      </c>
      <c r="Q62" s="63">
        <v>0</v>
      </c>
      <c r="R62" s="66">
        <v>0</v>
      </c>
    </row>
    <row r="63" spans="1:18" x14ac:dyDescent="0.15">
      <c r="A63" s="62"/>
      <c r="B63" s="62" t="s">
        <v>217</v>
      </c>
      <c r="C63" s="62" t="s">
        <v>364</v>
      </c>
      <c r="D63" s="62">
        <v>0</v>
      </c>
      <c r="E63" s="63">
        <v>0</v>
      </c>
      <c r="F63" s="63">
        <v>0</v>
      </c>
      <c r="G63" s="63">
        <v>0</v>
      </c>
      <c r="H63" s="63">
        <v>0</v>
      </c>
      <c r="I63" s="64">
        <v>0</v>
      </c>
      <c r="J63" s="62"/>
      <c r="K63" s="62" t="s">
        <v>217</v>
      </c>
      <c r="L63" s="65" t="s">
        <v>364</v>
      </c>
      <c r="M63" s="62">
        <v>0</v>
      </c>
      <c r="N63" s="63">
        <v>0</v>
      </c>
      <c r="O63" s="63">
        <v>0</v>
      </c>
      <c r="P63" s="63">
        <v>0</v>
      </c>
      <c r="Q63" s="63">
        <v>0</v>
      </c>
      <c r="R63" s="66">
        <v>0</v>
      </c>
    </row>
    <row r="64" spans="1:18" x14ac:dyDescent="0.15">
      <c r="A64" s="62"/>
      <c r="B64" s="62" t="s">
        <v>219</v>
      </c>
      <c r="C64" s="62" t="s">
        <v>365</v>
      </c>
      <c r="D64" s="62">
        <v>0</v>
      </c>
      <c r="E64" s="63">
        <v>0</v>
      </c>
      <c r="F64" s="63">
        <v>0</v>
      </c>
      <c r="G64" s="63">
        <v>0</v>
      </c>
      <c r="H64" s="63">
        <v>0</v>
      </c>
      <c r="I64" s="64">
        <v>0</v>
      </c>
      <c r="J64" s="62"/>
      <c r="K64" s="62" t="s">
        <v>219</v>
      </c>
      <c r="L64" s="65" t="s">
        <v>365</v>
      </c>
      <c r="M64" s="62">
        <v>0</v>
      </c>
      <c r="N64" s="63">
        <v>0</v>
      </c>
      <c r="O64" s="63">
        <v>0</v>
      </c>
      <c r="P64" s="63">
        <v>0</v>
      </c>
      <c r="Q64" s="63">
        <v>0</v>
      </c>
      <c r="R64" s="66">
        <v>0</v>
      </c>
    </row>
    <row r="65" spans="1:18" x14ac:dyDescent="0.15">
      <c r="A65" s="62"/>
      <c r="B65" s="62" t="s">
        <v>221</v>
      </c>
      <c r="C65" s="62" t="s">
        <v>366</v>
      </c>
      <c r="D65" s="62">
        <v>0</v>
      </c>
      <c r="E65" s="63">
        <v>0</v>
      </c>
      <c r="F65" s="63">
        <v>0</v>
      </c>
      <c r="G65" s="63">
        <v>0</v>
      </c>
      <c r="H65" s="63">
        <v>0</v>
      </c>
      <c r="I65" s="64">
        <v>0</v>
      </c>
      <c r="J65" s="62"/>
      <c r="K65" s="62" t="s">
        <v>221</v>
      </c>
      <c r="L65" s="65" t="s">
        <v>366</v>
      </c>
      <c r="M65" s="62">
        <v>0</v>
      </c>
      <c r="N65" s="63">
        <v>0</v>
      </c>
      <c r="O65" s="63">
        <v>0</v>
      </c>
      <c r="P65" s="63">
        <v>0</v>
      </c>
      <c r="Q65" s="63">
        <v>0</v>
      </c>
      <c r="R65" s="66">
        <v>0</v>
      </c>
    </row>
    <row r="66" spans="1:18" x14ac:dyDescent="0.15">
      <c r="A66" s="62"/>
      <c r="B66" s="62" t="s">
        <v>283</v>
      </c>
      <c r="C66" s="62" t="s">
        <v>367</v>
      </c>
      <c r="D66" s="62">
        <v>0</v>
      </c>
      <c r="E66" s="63">
        <v>0</v>
      </c>
      <c r="F66" s="63">
        <v>0</v>
      </c>
      <c r="G66" s="63">
        <v>0</v>
      </c>
      <c r="H66" s="63">
        <v>0</v>
      </c>
      <c r="I66" s="64">
        <v>0</v>
      </c>
      <c r="J66" s="62"/>
      <c r="K66" s="62" t="s">
        <v>283</v>
      </c>
      <c r="L66" s="65" t="s">
        <v>367</v>
      </c>
      <c r="M66" s="62">
        <v>0</v>
      </c>
      <c r="N66" s="63">
        <v>0</v>
      </c>
      <c r="O66" s="63">
        <v>0</v>
      </c>
      <c r="P66" s="63">
        <v>0</v>
      </c>
      <c r="Q66" s="63">
        <v>0</v>
      </c>
      <c r="R66" s="66">
        <v>0</v>
      </c>
    </row>
    <row r="67" spans="1:18" x14ac:dyDescent="0.15">
      <c r="A67" s="62" t="s">
        <v>368</v>
      </c>
      <c r="B67" s="62"/>
      <c r="C67" s="62" t="s">
        <v>369</v>
      </c>
      <c r="D67" s="62">
        <v>0</v>
      </c>
      <c r="E67" s="63">
        <v>0</v>
      </c>
      <c r="F67" s="63">
        <v>0</v>
      </c>
      <c r="G67" s="63">
        <v>0</v>
      </c>
      <c r="H67" s="63">
        <v>0</v>
      </c>
      <c r="I67" s="64">
        <v>0</v>
      </c>
      <c r="J67" s="62" t="s">
        <v>370</v>
      </c>
      <c r="K67" s="62"/>
      <c r="L67" s="65" t="s">
        <v>371</v>
      </c>
      <c r="M67" s="62">
        <v>0</v>
      </c>
      <c r="N67" s="63">
        <v>0</v>
      </c>
      <c r="O67" s="63">
        <v>0</v>
      </c>
      <c r="P67" s="63">
        <v>0</v>
      </c>
      <c r="Q67" s="63">
        <v>0</v>
      </c>
      <c r="R67" s="66">
        <v>0</v>
      </c>
    </row>
    <row r="68" spans="1:18" x14ac:dyDescent="0.15">
      <c r="A68" s="62"/>
      <c r="B68" s="62" t="s">
        <v>217</v>
      </c>
      <c r="C68" s="62" t="s">
        <v>372</v>
      </c>
      <c r="D68" s="62">
        <v>0</v>
      </c>
      <c r="E68" s="63">
        <v>0</v>
      </c>
      <c r="F68" s="63">
        <v>0</v>
      </c>
      <c r="G68" s="63">
        <v>0</v>
      </c>
      <c r="H68" s="63">
        <v>0</v>
      </c>
      <c r="I68" s="64">
        <v>0</v>
      </c>
      <c r="J68" s="62"/>
      <c r="K68" s="62" t="s">
        <v>217</v>
      </c>
      <c r="L68" s="65" t="s">
        <v>299</v>
      </c>
      <c r="M68" s="62">
        <v>0</v>
      </c>
      <c r="N68" s="63">
        <v>0</v>
      </c>
      <c r="O68" s="63">
        <v>0</v>
      </c>
      <c r="P68" s="63">
        <v>0</v>
      </c>
      <c r="Q68" s="63">
        <v>0</v>
      </c>
      <c r="R68" s="66">
        <v>0</v>
      </c>
    </row>
    <row r="69" spans="1:18" x14ac:dyDescent="0.15">
      <c r="A69" s="62"/>
      <c r="B69" s="62" t="s">
        <v>219</v>
      </c>
      <c r="C69" s="62" t="s">
        <v>373</v>
      </c>
      <c r="D69" s="62">
        <v>0</v>
      </c>
      <c r="E69" s="63">
        <v>0</v>
      </c>
      <c r="F69" s="63">
        <v>0</v>
      </c>
      <c r="G69" s="63">
        <v>0</v>
      </c>
      <c r="H69" s="63">
        <v>0</v>
      </c>
      <c r="I69" s="64">
        <v>0</v>
      </c>
      <c r="J69" s="62"/>
      <c r="K69" s="62" t="s">
        <v>219</v>
      </c>
      <c r="L69" s="65" t="s">
        <v>374</v>
      </c>
      <c r="M69" s="62">
        <v>0</v>
      </c>
      <c r="N69" s="63">
        <v>0</v>
      </c>
      <c r="O69" s="63">
        <v>0</v>
      </c>
      <c r="P69" s="63">
        <v>0</v>
      </c>
      <c r="Q69" s="63">
        <v>0</v>
      </c>
      <c r="R69" s="66">
        <v>0</v>
      </c>
    </row>
    <row r="70" spans="1:18" x14ac:dyDescent="0.15">
      <c r="A70" s="62" t="s">
        <v>375</v>
      </c>
      <c r="B70" s="62"/>
      <c r="C70" s="62" t="s">
        <v>376</v>
      </c>
      <c r="D70" s="62">
        <v>0</v>
      </c>
      <c r="E70" s="63">
        <v>0</v>
      </c>
      <c r="F70" s="63">
        <v>0</v>
      </c>
      <c r="G70" s="63">
        <v>0</v>
      </c>
      <c r="H70" s="63">
        <v>0</v>
      </c>
      <c r="I70" s="64">
        <v>0</v>
      </c>
      <c r="J70" s="62"/>
      <c r="K70" s="62" t="s">
        <v>221</v>
      </c>
      <c r="L70" s="65" t="s">
        <v>377</v>
      </c>
      <c r="M70" s="62">
        <v>0</v>
      </c>
      <c r="N70" s="63">
        <v>0</v>
      </c>
      <c r="O70" s="63">
        <v>0</v>
      </c>
      <c r="P70" s="63">
        <v>0</v>
      </c>
      <c r="Q70" s="63">
        <v>0</v>
      </c>
      <c r="R70" s="66">
        <v>0</v>
      </c>
    </row>
    <row r="71" spans="1:18" x14ac:dyDescent="0.15">
      <c r="A71" s="62"/>
      <c r="B71" s="62" t="s">
        <v>217</v>
      </c>
      <c r="C71" s="62" t="s">
        <v>378</v>
      </c>
      <c r="D71" s="62">
        <v>0</v>
      </c>
      <c r="E71" s="63">
        <v>0</v>
      </c>
      <c r="F71" s="63">
        <v>0</v>
      </c>
      <c r="G71" s="63">
        <v>0</v>
      </c>
      <c r="H71" s="63">
        <v>0</v>
      </c>
      <c r="I71" s="64">
        <v>0</v>
      </c>
      <c r="J71" s="62"/>
      <c r="K71" s="62" t="s">
        <v>286</v>
      </c>
      <c r="L71" s="65" t="s">
        <v>301</v>
      </c>
      <c r="M71" s="62">
        <v>0</v>
      </c>
      <c r="N71" s="63">
        <v>0</v>
      </c>
      <c r="O71" s="63">
        <v>0</v>
      </c>
      <c r="P71" s="63">
        <v>0</v>
      </c>
      <c r="Q71" s="63">
        <v>0</v>
      </c>
      <c r="R71" s="66">
        <v>0</v>
      </c>
    </row>
    <row r="72" spans="1:18" x14ac:dyDescent="0.15">
      <c r="A72" s="62"/>
      <c r="B72" s="62" t="s">
        <v>219</v>
      </c>
      <c r="C72" s="62" t="s">
        <v>379</v>
      </c>
      <c r="D72" s="62">
        <v>0</v>
      </c>
      <c r="E72" s="63">
        <v>0</v>
      </c>
      <c r="F72" s="63">
        <v>0</v>
      </c>
      <c r="G72" s="63">
        <v>0</v>
      </c>
      <c r="H72" s="63">
        <v>0</v>
      </c>
      <c r="I72" s="64">
        <v>0</v>
      </c>
      <c r="J72" s="62"/>
      <c r="K72" s="62" t="s">
        <v>271</v>
      </c>
      <c r="L72" s="65" t="s">
        <v>309</v>
      </c>
      <c r="M72" s="62">
        <v>0</v>
      </c>
      <c r="N72" s="63">
        <v>0</v>
      </c>
      <c r="O72" s="63">
        <v>0</v>
      </c>
      <c r="P72" s="63">
        <v>0</v>
      </c>
      <c r="Q72" s="63">
        <v>0</v>
      </c>
      <c r="R72" s="66">
        <v>0</v>
      </c>
    </row>
    <row r="73" spans="1:18" x14ac:dyDescent="0.15">
      <c r="A73" s="62"/>
      <c r="B73" s="62" t="s">
        <v>221</v>
      </c>
      <c r="C73" s="62" t="s">
        <v>380</v>
      </c>
      <c r="D73" s="62">
        <v>0</v>
      </c>
      <c r="E73" s="63">
        <v>0</v>
      </c>
      <c r="F73" s="63">
        <v>0</v>
      </c>
      <c r="G73" s="63">
        <v>0</v>
      </c>
      <c r="H73" s="63">
        <v>0</v>
      </c>
      <c r="I73" s="64">
        <v>0</v>
      </c>
      <c r="J73" s="62"/>
      <c r="K73" s="62" t="s">
        <v>223</v>
      </c>
      <c r="L73" s="65" t="s">
        <v>381</v>
      </c>
      <c r="M73" s="62">
        <v>0</v>
      </c>
      <c r="N73" s="63">
        <v>0</v>
      </c>
      <c r="O73" s="63">
        <v>0</v>
      </c>
      <c r="P73" s="63">
        <v>0</v>
      </c>
      <c r="Q73" s="63">
        <v>0</v>
      </c>
      <c r="R73" s="66">
        <v>0</v>
      </c>
    </row>
    <row r="74" spans="1:18" x14ac:dyDescent="0.15">
      <c r="A74" s="62"/>
      <c r="B74" s="62" t="s">
        <v>283</v>
      </c>
      <c r="C74" s="62" t="s">
        <v>382</v>
      </c>
      <c r="D74" s="62">
        <v>0</v>
      </c>
      <c r="E74" s="63">
        <v>0</v>
      </c>
      <c r="F74" s="63">
        <v>0</v>
      </c>
      <c r="G74" s="63">
        <v>0</v>
      </c>
      <c r="H74" s="63">
        <v>0</v>
      </c>
      <c r="I74" s="64">
        <v>0</v>
      </c>
      <c r="J74" s="62"/>
      <c r="K74" s="62" t="s">
        <v>225</v>
      </c>
      <c r="L74" s="65" t="s">
        <v>383</v>
      </c>
      <c r="M74" s="62">
        <v>0</v>
      </c>
      <c r="N74" s="63">
        <v>0</v>
      </c>
      <c r="O74" s="63">
        <v>0</v>
      </c>
      <c r="P74" s="63">
        <v>0</v>
      </c>
      <c r="Q74" s="63">
        <v>0</v>
      </c>
      <c r="R74" s="66">
        <v>0</v>
      </c>
    </row>
    <row r="75" spans="1:18" x14ac:dyDescent="0.15">
      <c r="A75" s="62"/>
      <c r="B75" s="62" t="s">
        <v>286</v>
      </c>
      <c r="C75" s="62" t="s">
        <v>384</v>
      </c>
      <c r="D75" s="62">
        <v>0</v>
      </c>
      <c r="E75" s="63">
        <v>0</v>
      </c>
      <c r="F75" s="63">
        <v>0</v>
      </c>
      <c r="G75" s="63">
        <v>0</v>
      </c>
      <c r="H75" s="63">
        <v>0</v>
      </c>
      <c r="I75" s="64">
        <v>0</v>
      </c>
      <c r="J75" s="62"/>
      <c r="K75" s="62" t="s">
        <v>127</v>
      </c>
      <c r="L75" s="65" t="s">
        <v>303</v>
      </c>
      <c r="M75" s="62">
        <v>0</v>
      </c>
      <c r="N75" s="63">
        <v>0</v>
      </c>
      <c r="O75" s="63">
        <v>0</v>
      </c>
      <c r="P75" s="63">
        <v>0</v>
      </c>
      <c r="Q75" s="63">
        <v>0</v>
      </c>
      <c r="R75" s="66">
        <v>0</v>
      </c>
    </row>
    <row r="76" spans="1:18" x14ac:dyDescent="0.15">
      <c r="A76" s="62"/>
      <c r="B76" s="62" t="s">
        <v>271</v>
      </c>
      <c r="C76" s="62" t="s">
        <v>385</v>
      </c>
      <c r="D76" s="62">
        <v>0</v>
      </c>
      <c r="E76" s="63">
        <v>0</v>
      </c>
      <c r="F76" s="63">
        <v>0</v>
      </c>
      <c r="G76" s="63">
        <v>0</v>
      </c>
      <c r="H76" s="63">
        <v>0</v>
      </c>
      <c r="I76" s="64">
        <v>0</v>
      </c>
      <c r="J76" s="62"/>
      <c r="K76" s="62" t="s">
        <v>133</v>
      </c>
      <c r="L76" s="65" t="s">
        <v>386</v>
      </c>
      <c r="M76" s="62">
        <v>0</v>
      </c>
      <c r="N76" s="63">
        <v>0</v>
      </c>
      <c r="O76" s="63">
        <v>0</v>
      </c>
      <c r="P76" s="63">
        <v>0</v>
      </c>
      <c r="Q76" s="63">
        <v>0</v>
      </c>
      <c r="R76" s="66">
        <v>0</v>
      </c>
    </row>
    <row r="77" spans="1:18" x14ac:dyDescent="0.15">
      <c r="A77" s="62" t="s">
        <v>387</v>
      </c>
      <c r="B77" s="62"/>
      <c r="C77" s="62" t="s">
        <v>388</v>
      </c>
      <c r="D77" s="62">
        <v>0</v>
      </c>
      <c r="E77" s="63">
        <v>0</v>
      </c>
      <c r="F77" s="63">
        <v>0</v>
      </c>
      <c r="G77" s="63">
        <v>0</v>
      </c>
      <c r="H77" s="63">
        <v>0</v>
      </c>
      <c r="I77" s="64">
        <v>0</v>
      </c>
      <c r="J77" s="62"/>
      <c r="K77" s="62" t="s">
        <v>135</v>
      </c>
      <c r="L77" s="65" t="s">
        <v>389</v>
      </c>
      <c r="M77" s="62">
        <v>0</v>
      </c>
      <c r="N77" s="63">
        <v>0</v>
      </c>
      <c r="O77" s="63">
        <v>0</v>
      </c>
      <c r="P77" s="63">
        <v>0</v>
      </c>
      <c r="Q77" s="63">
        <v>0</v>
      </c>
      <c r="R77" s="66">
        <v>0</v>
      </c>
    </row>
    <row r="78" spans="1:18" x14ac:dyDescent="0.15">
      <c r="A78" s="62"/>
      <c r="B78" s="62" t="s">
        <v>217</v>
      </c>
      <c r="C78" s="62" t="s">
        <v>390</v>
      </c>
      <c r="D78" s="62">
        <v>0</v>
      </c>
      <c r="E78" s="63">
        <v>0</v>
      </c>
      <c r="F78" s="63">
        <v>0</v>
      </c>
      <c r="G78" s="63">
        <v>0</v>
      </c>
      <c r="H78" s="63">
        <v>0</v>
      </c>
      <c r="I78" s="64">
        <v>0</v>
      </c>
      <c r="J78" s="62"/>
      <c r="K78" s="62" t="s">
        <v>136</v>
      </c>
      <c r="L78" s="65" t="s">
        <v>391</v>
      </c>
      <c r="M78" s="62">
        <v>0</v>
      </c>
      <c r="N78" s="63">
        <v>0</v>
      </c>
      <c r="O78" s="63">
        <v>0</v>
      </c>
      <c r="P78" s="63">
        <v>0</v>
      </c>
      <c r="Q78" s="63">
        <v>0</v>
      </c>
      <c r="R78" s="66">
        <v>0</v>
      </c>
    </row>
    <row r="79" spans="1:18" x14ac:dyDescent="0.15">
      <c r="A79" s="62"/>
      <c r="B79" s="62" t="s">
        <v>219</v>
      </c>
      <c r="C79" s="62" t="s">
        <v>392</v>
      </c>
      <c r="D79" s="62">
        <v>0</v>
      </c>
      <c r="E79" s="63">
        <v>0</v>
      </c>
      <c r="F79" s="63">
        <v>0</v>
      </c>
      <c r="G79" s="63">
        <v>0</v>
      </c>
      <c r="H79" s="63">
        <v>0</v>
      </c>
      <c r="I79" s="64">
        <v>0</v>
      </c>
      <c r="J79" s="62"/>
      <c r="K79" s="62" t="s">
        <v>247</v>
      </c>
      <c r="L79" s="65" t="s">
        <v>393</v>
      </c>
      <c r="M79" s="62">
        <v>0</v>
      </c>
      <c r="N79" s="63">
        <v>0</v>
      </c>
      <c r="O79" s="63">
        <v>0</v>
      </c>
      <c r="P79" s="63">
        <v>0</v>
      </c>
      <c r="Q79" s="63">
        <v>0</v>
      </c>
      <c r="R79" s="66">
        <v>0</v>
      </c>
    </row>
    <row r="80" spans="1:18" x14ac:dyDescent="0.15">
      <c r="A80" s="62" t="s">
        <v>394</v>
      </c>
      <c r="B80" s="62"/>
      <c r="C80" s="62" t="s">
        <v>395</v>
      </c>
      <c r="D80" s="62">
        <v>0</v>
      </c>
      <c r="E80" s="63">
        <v>0</v>
      </c>
      <c r="F80" s="63">
        <v>0</v>
      </c>
      <c r="G80" s="63">
        <v>0</v>
      </c>
      <c r="H80" s="63">
        <v>0</v>
      </c>
      <c r="I80" s="64">
        <v>0</v>
      </c>
      <c r="J80" s="62" t="s">
        <v>396</v>
      </c>
      <c r="K80" s="62"/>
      <c r="L80" s="65" t="s">
        <v>397</v>
      </c>
      <c r="M80" s="63">
        <v>40.200000000000003</v>
      </c>
      <c r="N80" s="63">
        <v>0</v>
      </c>
      <c r="O80" s="63">
        <v>40.200000000000003</v>
      </c>
      <c r="P80" s="63">
        <v>0</v>
      </c>
      <c r="Q80" s="63">
        <v>0</v>
      </c>
      <c r="R80" s="66">
        <v>0</v>
      </c>
    </row>
    <row r="81" spans="1:18" x14ac:dyDescent="0.15">
      <c r="A81" s="62"/>
      <c r="B81" s="62" t="s">
        <v>271</v>
      </c>
      <c r="C81" s="62" t="s">
        <v>398</v>
      </c>
      <c r="D81" s="62">
        <v>0</v>
      </c>
      <c r="E81" s="63">
        <v>0</v>
      </c>
      <c r="F81" s="63">
        <v>0</v>
      </c>
      <c r="G81" s="63">
        <v>0</v>
      </c>
      <c r="H81" s="63">
        <v>0</v>
      </c>
      <c r="I81" s="64">
        <v>0</v>
      </c>
      <c r="J81" s="62"/>
      <c r="K81" s="62" t="s">
        <v>217</v>
      </c>
      <c r="L81" s="65" t="s">
        <v>299</v>
      </c>
      <c r="M81" s="62">
        <v>0</v>
      </c>
      <c r="N81" s="63">
        <v>0</v>
      </c>
      <c r="O81" s="63">
        <v>0</v>
      </c>
      <c r="P81" s="63">
        <v>0</v>
      </c>
      <c r="Q81" s="63">
        <v>0</v>
      </c>
      <c r="R81" s="66">
        <v>0</v>
      </c>
    </row>
    <row r="82" spans="1:18" x14ac:dyDescent="0.15">
      <c r="A82" s="62"/>
      <c r="B82" s="62" t="s">
        <v>223</v>
      </c>
      <c r="C82" s="62" t="s">
        <v>399</v>
      </c>
      <c r="D82" s="62">
        <v>0</v>
      </c>
      <c r="E82" s="63">
        <v>0</v>
      </c>
      <c r="F82" s="63">
        <v>0</v>
      </c>
      <c r="G82" s="63">
        <v>0</v>
      </c>
      <c r="H82" s="63">
        <v>0</v>
      </c>
      <c r="I82" s="64">
        <v>0</v>
      </c>
      <c r="J82" s="62"/>
      <c r="K82" s="62" t="s">
        <v>219</v>
      </c>
      <c r="L82" s="65" t="s">
        <v>374</v>
      </c>
      <c r="M82" s="63">
        <v>40.200000000000003</v>
      </c>
      <c r="N82" s="63">
        <v>0</v>
      </c>
      <c r="O82" s="63">
        <v>40.200000000000003</v>
      </c>
      <c r="P82" s="63">
        <v>0</v>
      </c>
      <c r="Q82" s="63">
        <v>0</v>
      </c>
      <c r="R82" s="66">
        <v>0</v>
      </c>
    </row>
    <row r="83" spans="1:18" ht="22.5" x14ac:dyDescent="0.15">
      <c r="A83" s="62"/>
      <c r="B83" s="62" t="s">
        <v>225</v>
      </c>
      <c r="C83" s="62" t="s">
        <v>400</v>
      </c>
      <c r="D83" s="62">
        <v>0</v>
      </c>
      <c r="E83" s="63">
        <v>0</v>
      </c>
      <c r="F83" s="63">
        <v>0</v>
      </c>
      <c r="G83" s="63">
        <v>0</v>
      </c>
      <c r="H83" s="63">
        <v>0</v>
      </c>
      <c r="I83" s="64">
        <v>0</v>
      </c>
      <c r="J83" s="62"/>
      <c r="K83" s="62" t="s">
        <v>221</v>
      </c>
      <c r="L83" s="65" t="s">
        <v>377</v>
      </c>
      <c r="M83" s="62">
        <v>0</v>
      </c>
      <c r="N83" s="63">
        <v>0</v>
      </c>
      <c r="O83" s="63">
        <v>0</v>
      </c>
      <c r="P83" s="63">
        <v>0</v>
      </c>
      <c r="Q83" s="63">
        <v>0</v>
      </c>
      <c r="R83" s="66">
        <v>0</v>
      </c>
    </row>
    <row r="84" spans="1:18" x14ac:dyDescent="0.15">
      <c r="A84" s="62"/>
      <c r="B84" s="62" t="s">
        <v>247</v>
      </c>
      <c r="C84" s="62" t="s">
        <v>395</v>
      </c>
      <c r="D84" s="62"/>
      <c r="E84" s="63"/>
      <c r="F84" s="63"/>
      <c r="G84" s="63">
        <v>0</v>
      </c>
      <c r="H84" s="63">
        <v>0</v>
      </c>
      <c r="I84" s="64">
        <v>0</v>
      </c>
      <c r="J84" s="62"/>
      <c r="K84" s="62" t="s">
        <v>286</v>
      </c>
      <c r="L84" s="65" t="s">
        <v>301</v>
      </c>
      <c r="M84" s="62">
        <v>0</v>
      </c>
      <c r="N84" s="63">
        <v>0</v>
      </c>
      <c r="O84" s="63">
        <v>0</v>
      </c>
      <c r="P84" s="63">
        <v>0</v>
      </c>
      <c r="Q84" s="63">
        <v>0</v>
      </c>
      <c r="R84" s="66">
        <v>0</v>
      </c>
    </row>
    <row r="85" spans="1:18" x14ac:dyDescent="0.15">
      <c r="A85" s="67"/>
      <c r="B85" s="67"/>
      <c r="C85" s="67"/>
      <c r="D85" s="67"/>
      <c r="E85" s="67"/>
      <c r="F85" s="67"/>
      <c r="G85" s="67"/>
      <c r="H85" s="67"/>
      <c r="I85" s="69"/>
      <c r="J85" s="62"/>
      <c r="K85" s="62" t="s">
        <v>271</v>
      </c>
      <c r="L85" s="65" t="s">
        <v>309</v>
      </c>
      <c r="M85" s="62">
        <v>0</v>
      </c>
      <c r="N85" s="63">
        <v>0</v>
      </c>
      <c r="O85" s="63">
        <v>0</v>
      </c>
      <c r="P85" s="63">
        <v>0</v>
      </c>
      <c r="Q85" s="63">
        <v>0</v>
      </c>
      <c r="R85" s="66">
        <v>0</v>
      </c>
    </row>
    <row r="86" spans="1:18" x14ac:dyDescent="0.15">
      <c r="A86" s="67"/>
      <c r="B86" s="67"/>
      <c r="C86" s="67"/>
      <c r="D86" s="67"/>
      <c r="E86" s="67"/>
      <c r="F86" s="67"/>
      <c r="G86" s="67"/>
      <c r="H86" s="67"/>
      <c r="I86" s="69"/>
      <c r="J86" s="62"/>
      <c r="K86" s="62" t="s">
        <v>223</v>
      </c>
      <c r="L86" s="65" t="s">
        <v>381</v>
      </c>
      <c r="M86" s="62">
        <v>0</v>
      </c>
      <c r="N86" s="63">
        <v>0</v>
      </c>
      <c r="O86" s="63">
        <v>0</v>
      </c>
      <c r="P86" s="63">
        <v>0</v>
      </c>
      <c r="Q86" s="63">
        <v>0</v>
      </c>
      <c r="R86" s="66">
        <v>0</v>
      </c>
    </row>
    <row r="87" spans="1:18" x14ac:dyDescent="0.15">
      <c r="A87" s="67"/>
      <c r="B87" s="67"/>
      <c r="C87" s="67"/>
      <c r="D87" s="67"/>
      <c r="E87" s="67"/>
      <c r="F87" s="67"/>
      <c r="G87" s="67"/>
      <c r="H87" s="67"/>
      <c r="I87" s="69"/>
      <c r="J87" s="62"/>
      <c r="K87" s="62" t="s">
        <v>225</v>
      </c>
      <c r="L87" s="65" t="s">
        <v>383</v>
      </c>
      <c r="M87" s="62">
        <v>0</v>
      </c>
      <c r="N87" s="63">
        <v>0</v>
      </c>
      <c r="O87" s="63">
        <v>0</v>
      </c>
      <c r="P87" s="63">
        <v>0</v>
      </c>
      <c r="Q87" s="63">
        <v>0</v>
      </c>
      <c r="R87" s="66">
        <v>0</v>
      </c>
    </row>
    <row r="88" spans="1:18" x14ac:dyDescent="0.15">
      <c r="A88" s="67"/>
      <c r="B88" s="67"/>
      <c r="C88" s="67"/>
      <c r="D88" s="67"/>
      <c r="E88" s="67"/>
      <c r="F88" s="67"/>
      <c r="G88" s="67"/>
      <c r="H88" s="67"/>
      <c r="I88" s="69"/>
      <c r="J88" s="62"/>
      <c r="K88" s="62" t="s">
        <v>279</v>
      </c>
      <c r="L88" s="65" t="s">
        <v>401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6">
        <v>0</v>
      </c>
    </row>
    <row r="89" spans="1:18" x14ac:dyDescent="0.15">
      <c r="A89" s="67"/>
      <c r="B89" s="67"/>
      <c r="C89" s="67"/>
      <c r="D89" s="67"/>
      <c r="E89" s="67"/>
      <c r="F89" s="67"/>
      <c r="G89" s="67"/>
      <c r="H89" s="67"/>
      <c r="I89" s="69"/>
      <c r="J89" s="62"/>
      <c r="K89" s="62" t="s">
        <v>124</v>
      </c>
      <c r="L89" s="65" t="s">
        <v>402</v>
      </c>
      <c r="M89" s="62">
        <v>0</v>
      </c>
      <c r="N89" s="63">
        <v>0</v>
      </c>
      <c r="O89" s="63">
        <v>0</v>
      </c>
      <c r="P89" s="63">
        <v>0</v>
      </c>
      <c r="Q89" s="63">
        <v>0</v>
      </c>
      <c r="R89" s="66">
        <v>0</v>
      </c>
    </row>
    <row r="90" spans="1:18" x14ac:dyDescent="0.15">
      <c r="A90" s="67"/>
      <c r="B90" s="67"/>
      <c r="C90" s="67"/>
      <c r="D90" s="67"/>
      <c r="E90" s="67"/>
      <c r="F90" s="67"/>
      <c r="G90" s="67"/>
      <c r="H90" s="67"/>
      <c r="I90" s="69"/>
      <c r="J90" s="62"/>
      <c r="K90" s="62" t="s">
        <v>125</v>
      </c>
      <c r="L90" s="65" t="s">
        <v>403</v>
      </c>
      <c r="M90" s="62">
        <v>0</v>
      </c>
      <c r="N90" s="63">
        <v>0</v>
      </c>
      <c r="O90" s="63">
        <v>0</v>
      </c>
      <c r="P90" s="63">
        <v>0</v>
      </c>
      <c r="Q90" s="63">
        <v>0</v>
      </c>
      <c r="R90" s="66">
        <v>0</v>
      </c>
    </row>
    <row r="91" spans="1:18" x14ac:dyDescent="0.15">
      <c r="A91" s="67"/>
      <c r="B91" s="67"/>
      <c r="C91" s="67"/>
      <c r="D91" s="67"/>
      <c r="E91" s="67"/>
      <c r="F91" s="67"/>
      <c r="G91" s="67"/>
      <c r="H91" s="67"/>
      <c r="I91" s="70"/>
      <c r="J91" s="62"/>
      <c r="K91" s="62" t="s">
        <v>126</v>
      </c>
      <c r="L91" s="65" t="s">
        <v>404</v>
      </c>
      <c r="M91" s="62">
        <v>0</v>
      </c>
      <c r="N91" s="63">
        <v>0</v>
      </c>
      <c r="O91" s="63">
        <v>0</v>
      </c>
      <c r="P91" s="63">
        <v>0</v>
      </c>
      <c r="Q91" s="63">
        <v>0</v>
      </c>
      <c r="R91" s="66">
        <v>0</v>
      </c>
    </row>
    <row r="92" spans="1:18" x14ac:dyDescent="0.15">
      <c r="A92" s="67"/>
      <c r="B92" s="67"/>
      <c r="C92" s="67"/>
      <c r="D92" s="67"/>
      <c r="E92" s="67"/>
      <c r="F92" s="67"/>
      <c r="G92" s="67"/>
      <c r="H92" s="67"/>
      <c r="I92" s="70"/>
      <c r="J92" s="62"/>
      <c r="K92" s="62" t="s">
        <v>127</v>
      </c>
      <c r="L92" s="65" t="s">
        <v>303</v>
      </c>
      <c r="M92" s="62">
        <v>0</v>
      </c>
      <c r="N92" s="63">
        <v>0</v>
      </c>
      <c r="O92" s="63">
        <v>0</v>
      </c>
      <c r="P92" s="63">
        <v>0</v>
      </c>
      <c r="Q92" s="63">
        <v>0</v>
      </c>
      <c r="R92" s="66">
        <v>0</v>
      </c>
    </row>
    <row r="93" spans="1:18" x14ac:dyDescent="0.15">
      <c r="A93" s="67"/>
      <c r="B93" s="67"/>
      <c r="C93" s="67"/>
      <c r="D93" s="67"/>
      <c r="E93" s="67"/>
      <c r="F93" s="67"/>
      <c r="G93" s="67"/>
      <c r="H93" s="67"/>
      <c r="I93" s="70"/>
      <c r="J93" s="62"/>
      <c r="K93" s="62" t="s">
        <v>133</v>
      </c>
      <c r="L93" s="65" t="s">
        <v>386</v>
      </c>
      <c r="M93" s="62">
        <v>0</v>
      </c>
      <c r="N93" s="63">
        <v>0</v>
      </c>
      <c r="O93" s="63">
        <v>0</v>
      </c>
      <c r="P93" s="63">
        <v>0</v>
      </c>
      <c r="Q93" s="63">
        <v>0</v>
      </c>
      <c r="R93" s="66">
        <v>0</v>
      </c>
    </row>
    <row r="94" spans="1:18" x14ac:dyDescent="0.15">
      <c r="A94" s="67"/>
      <c r="B94" s="67"/>
      <c r="C94" s="67"/>
      <c r="D94" s="67"/>
      <c r="E94" s="67"/>
      <c r="F94" s="67"/>
      <c r="G94" s="67"/>
      <c r="H94" s="67"/>
      <c r="I94" s="70"/>
      <c r="J94" s="62"/>
      <c r="K94" s="62" t="s">
        <v>135</v>
      </c>
      <c r="L94" s="65" t="s">
        <v>389</v>
      </c>
      <c r="M94" s="62">
        <v>0</v>
      </c>
      <c r="N94" s="63">
        <v>0</v>
      </c>
      <c r="O94" s="63">
        <v>0</v>
      </c>
      <c r="P94" s="63">
        <v>0</v>
      </c>
      <c r="Q94" s="63">
        <v>0</v>
      </c>
      <c r="R94" s="66">
        <v>0</v>
      </c>
    </row>
    <row r="95" spans="1:18" x14ac:dyDescent="0.15">
      <c r="A95" s="67"/>
      <c r="B95" s="67"/>
      <c r="C95" s="67"/>
      <c r="D95" s="67"/>
      <c r="E95" s="67"/>
      <c r="F95" s="67"/>
      <c r="G95" s="67"/>
      <c r="H95" s="67"/>
      <c r="I95" s="70"/>
      <c r="J95" s="62"/>
      <c r="K95" s="62" t="s">
        <v>136</v>
      </c>
      <c r="L95" s="65" t="s">
        <v>391</v>
      </c>
      <c r="M95" s="62">
        <v>0</v>
      </c>
      <c r="N95" s="63">
        <v>0</v>
      </c>
      <c r="O95" s="63">
        <v>0</v>
      </c>
      <c r="P95" s="63">
        <v>0</v>
      </c>
      <c r="Q95" s="63">
        <v>0</v>
      </c>
      <c r="R95" s="66">
        <v>0</v>
      </c>
    </row>
    <row r="96" spans="1:18" x14ac:dyDescent="0.15">
      <c r="A96" s="67"/>
      <c r="B96" s="67"/>
      <c r="C96" s="67"/>
      <c r="D96" s="67"/>
      <c r="E96" s="67"/>
      <c r="F96" s="67"/>
      <c r="G96" s="67"/>
      <c r="H96" s="67"/>
      <c r="I96" s="70"/>
      <c r="J96" s="62"/>
      <c r="K96" s="62" t="s">
        <v>247</v>
      </c>
      <c r="L96" s="65" t="s">
        <v>311</v>
      </c>
      <c r="M96" s="62">
        <v>0</v>
      </c>
      <c r="N96" s="63">
        <v>0</v>
      </c>
      <c r="O96" s="63">
        <v>0</v>
      </c>
      <c r="P96" s="63">
        <v>0</v>
      </c>
      <c r="Q96" s="63">
        <v>0</v>
      </c>
      <c r="R96" s="66">
        <v>0</v>
      </c>
    </row>
    <row r="97" spans="1:18" x14ac:dyDescent="0.15">
      <c r="A97" s="67"/>
      <c r="B97" s="67"/>
      <c r="C97" s="67"/>
      <c r="D97" s="67"/>
      <c r="E97" s="67"/>
      <c r="F97" s="67"/>
      <c r="G97" s="67"/>
      <c r="H97" s="67"/>
      <c r="I97" s="70"/>
      <c r="J97" s="62" t="s">
        <v>405</v>
      </c>
      <c r="K97" s="62"/>
      <c r="L97" s="65" t="s">
        <v>406</v>
      </c>
      <c r="M97" s="62">
        <v>0</v>
      </c>
      <c r="N97" s="63">
        <v>0</v>
      </c>
      <c r="O97" s="63">
        <v>0</v>
      </c>
      <c r="P97" s="63">
        <v>0</v>
      </c>
      <c r="Q97" s="63">
        <v>0</v>
      </c>
      <c r="R97" s="66">
        <v>0</v>
      </c>
    </row>
    <row r="98" spans="1:18" x14ac:dyDescent="0.15">
      <c r="A98" s="67"/>
      <c r="B98" s="67"/>
      <c r="C98" s="67"/>
      <c r="D98" s="67"/>
      <c r="E98" s="67"/>
      <c r="F98" s="67"/>
      <c r="G98" s="67"/>
      <c r="H98" s="67"/>
      <c r="I98" s="70"/>
      <c r="J98" s="62"/>
      <c r="K98" s="62" t="s">
        <v>217</v>
      </c>
      <c r="L98" s="65" t="s">
        <v>407</v>
      </c>
      <c r="M98" s="62">
        <v>0</v>
      </c>
      <c r="N98" s="63">
        <v>0</v>
      </c>
      <c r="O98" s="63">
        <v>0</v>
      </c>
      <c r="P98" s="63">
        <v>0</v>
      </c>
      <c r="Q98" s="63">
        <v>0</v>
      </c>
      <c r="R98" s="66">
        <v>0</v>
      </c>
    </row>
    <row r="99" spans="1:18" x14ac:dyDescent="0.15">
      <c r="A99" s="67"/>
      <c r="B99" s="67"/>
      <c r="C99" s="67"/>
      <c r="D99" s="67"/>
      <c r="E99" s="67"/>
      <c r="F99" s="67"/>
      <c r="G99" s="67"/>
      <c r="H99" s="67"/>
      <c r="I99" s="70"/>
      <c r="J99" s="62"/>
      <c r="K99" s="62" t="s">
        <v>247</v>
      </c>
      <c r="L99" s="65" t="s">
        <v>337</v>
      </c>
      <c r="M99" s="62">
        <v>0</v>
      </c>
      <c r="N99" s="63">
        <v>0</v>
      </c>
      <c r="O99" s="63">
        <v>0</v>
      </c>
      <c r="P99" s="63">
        <v>0</v>
      </c>
      <c r="Q99" s="63">
        <v>0</v>
      </c>
      <c r="R99" s="66">
        <v>0</v>
      </c>
    </row>
    <row r="100" spans="1:18" x14ac:dyDescent="0.15">
      <c r="A100" s="67"/>
      <c r="B100" s="67"/>
      <c r="C100" s="67"/>
      <c r="D100" s="67"/>
      <c r="E100" s="67"/>
      <c r="F100" s="67"/>
      <c r="G100" s="67"/>
      <c r="H100" s="67"/>
      <c r="I100" s="70"/>
      <c r="J100" s="62" t="s">
        <v>408</v>
      </c>
      <c r="K100" s="62"/>
      <c r="L100" s="65" t="s">
        <v>331</v>
      </c>
      <c r="M100" s="63">
        <v>250</v>
      </c>
      <c r="N100" s="63">
        <v>0</v>
      </c>
      <c r="O100" s="63">
        <v>250</v>
      </c>
      <c r="P100" s="63">
        <v>0</v>
      </c>
      <c r="Q100" s="63">
        <v>0</v>
      </c>
      <c r="R100" s="66">
        <v>0</v>
      </c>
    </row>
    <row r="101" spans="1:18" x14ac:dyDescent="0.15">
      <c r="A101" s="67"/>
      <c r="B101" s="67"/>
      <c r="C101" s="67"/>
      <c r="D101" s="67"/>
      <c r="E101" s="67"/>
      <c r="F101" s="67"/>
      <c r="G101" s="67"/>
      <c r="H101" s="67"/>
      <c r="I101" s="70"/>
      <c r="J101" s="62"/>
      <c r="K101" s="62" t="s">
        <v>217</v>
      </c>
      <c r="L101" s="65" t="s">
        <v>407</v>
      </c>
      <c r="M101" s="62">
        <v>0</v>
      </c>
      <c r="N101" s="63">
        <v>0</v>
      </c>
      <c r="O101" s="63">
        <v>0</v>
      </c>
      <c r="P101" s="63">
        <v>0</v>
      </c>
      <c r="Q101" s="63">
        <v>0</v>
      </c>
      <c r="R101" s="66">
        <v>0</v>
      </c>
    </row>
    <row r="102" spans="1:18" x14ac:dyDescent="0.15">
      <c r="A102" s="67"/>
      <c r="B102" s="67"/>
      <c r="C102" s="67"/>
      <c r="D102" s="67"/>
      <c r="E102" s="67"/>
      <c r="F102" s="67"/>
      <c r="G102" s="67"/>
      <c r="H102" s="67"/>
      <c r="I102" s="70"/>
      <c r="J102" s="62"/>
      <c r="K102" s="62" t="s">
        <v>221</v>
      </c>
      <c r="L102" s="65" t="s">
        <v>409</v>
      </c>
      <c r="M102" s="62">
        <v>0</v>
      </c>
      <c r="N102" s="63">
        <v>0</v>
      </c>
      <c r="O102" s="63">
        <v>0</v>
      </c>
      <c r="P102" s="63">
        <v>0</v>
      </c>
      <c r="Q102" s="63">
        <v>0</v>
      </c>
      <c r="R102" s="66">
        <v>0</v>
      </c>
    </row>
    <row r="103" spans="1:18" x14ac:dyDescent="0.15">
      <c r="A103" s="67"/>
      <c r="B103" s="67"/>
      <c r="C103" s="67"/>
      <c r="D103" s="67"/>
      <c r="E103" s="67"/>
      <c r="F103" s="67"/>
      <c r="G103" s="67"/>
      <c r="H103" s="67"/>
      <c r="I103" s="70"/>
      <c r="J103" s="62"/>
      <c r="K103" s="62" t="s">
        <v>283</v>
      </c>
      <c r="L103" s="65" t="s">
        <v>332</v>
      </c>
      <c r="M103" s="62">
        <v>0</v>
      </c>
      <c r="N103" s="63">
        <v>0</v>
      </c>
      <c r="O103" s="63">
        <v>0</v>
      </c>
      <c r="P103" s="63">
        <v>0</v>
      </c>
      <c r="Q103" s="63">
        <v>0</v>
      </c>
      <c r="R103" s="66">
        <v>0</v>
      </c>
    </row>
    <row r="104" spans="1:18" x14ac:dyDescent="0.15">
      <c r="A104" s="67"/>
      <c r="B104" s="67"/>
      <c r="C104" s="67"/>
      <c r="D104" s="67"/>
      <c r="E104" s="67"/>
      <c r="F104" s="67"/>
      <c r="G104" s="67"/>
      <c r="H104" s="67"/>
      <c r="I104" s="70"/>
      <c r="J104" s="62"/>
      <c r="K104" s="62" t="s">
        <v>286</v>
      </c>
      <c r="L104" s="65" t="s">
        <v>334</v>
      </c>
      <c r="M104" s="62">
        <v>0</v>
      </c>
      <c r="N104" s="63">
        <v>0</v>
      </c>
      <c r="O104" s="63">
        <v>0</v>
      </c>
      <c r="P104" s="63">
        <v>0</v>
      </c>
      <c r="Q104" s="63">
        <v>0</v>
      </c>
      <c r="R104" s="66">
        <v>0</v>
      </c>
    </row>
    <row r="105" spans="1:18" x14ac:dyDescent="0.15">
      <c r="A105" s="67"/>
      <c r="B105" s="67"/>
      <c r="C105" s="67"/>
      <c r="D105" s="67"/>
      <c r="E105" s="67"/>
      <c r="F105" s="67"/>
      <c r="G105" s="67"/>
      <c r="H105" s="67"/>
      <c r="I105" s="70"/>
      <c r="J105" s="62"/>
      <c r="K105" s="62" t="s">
        <v>247</v>
      </c>
      <c r="L105" s="65" t="s">
        <v>337</v>
      </c>
      <c r="M105" s="63">
        <v>250</v>
      </c>
      <c r="N105" s="63">
        <v>0</v>
      </c>
      <c r="O105" s="63">
        <v>250</v>
      </c>
      <c r="P105" s="63">
        <v>0</v>
      </c>
      <c r="Q105" s="63">
        <v>0</v>
      </c>
      <c r="R105" s="66">
        <v>0</v>
      </c>
    </row>
    <row r="106" spans="1:18" x14ac:dyDescent="0.15">
      <c r="A106" s="67"/>
      <c r="B106" s="67"/>
      <c r="C106" s="67"/>
      <c r="D106" s="67"/>
      <c r="E106" s="67"/>
      <c r="F106" s="67"/>
      <c r="G106" s="67"/>
      <c r="H106" s="67"/>
      <c r="I106" s="70"/>
      <c r="J106" s="62" t="s">
        <v>410</v>
      </c>
      <c r="K106" s="62"/>
      <c r="L106" s="65" t="s">
        <v>356</v>
      </c>
      <c r="M106" s="62">
        <v>0</v>
      </c>
      <c r="N106" s="63">
        <v>0</v>
      </c>
      <c r="O106" s="63">
        <v>0</v>
      </c>
      <c r="P106" s="63">
        <v>0</v>
      </c>
      <c r="Q106" s="63">
        <v>0</v>
      </c>
      <c r="R106" s="66">
        <v>0</v>
      </c>
    </row>
    <row r="107" spans="1:18" x14ac:dyDescent="0.15">
      <c r="A107" s="67"/>
      <c r="B107" s="67"/>
      <c r="C107" s="67"/>
      <c r="D107" s="67"/>
      <c r="E107" s="67"/>
      <c r="F107" s="67"/>
      <c r="G107" s="67"/>
      <c r="H107" s="67"/>
      <c r="I107" s="70"/>
      <c r="J107" s="62"/>
      <c r="K107" s="62" t="s">
        <v>219</v>
      </c>
      <c r="L107" s="65" t="s">
        <v>358</v>
      </c>
      <c r="M107" s="62">
        <v>0</v>
      </c>
      <c r="N107" s="63">
        <v>0</v>
      </c>
      <c r="O107" s="63">
        <v>0</v>
      </c>
      <c r="P107" s="63">
        <v>0</v>
      </c>
      <c r="Q107" s="63">
        <v>0</v>
      </c>
      <c r="R107" s="66">
        <v>0</v>
      </c>
    </row>
    <row r="108" spans="1:18" x14ac:dyDescent="0.15">
      <c r="A108" s="67"/>
      <c r="B108" s="67"/>
      <c r="C108" s="67"/>
      <c r="D108" s="67"/>
      <c r="E108" s="67"/>
      <c r="F108" s="67"/>
      <c r="G108" s="67"/>
      <c r="H108" s="67"/>
      <c r="I108" s="70"/>
      <c r="J108" s="62"/>
      <c r="K108" s="62" t="s">
        <v>221</v>
      </c>
      <c r="L108" s="65" t="s">
        <v>359</v>
      </c>
      <c r="M108" s="62">
        <v>0</v>
      </c>
      <c r="N108" s="63">
        <v>0</v>
      </c>
      <c r="O108" s="63">
        <v>0</v>
      </c>
      <c r="P108" s="63">
        <v>0</v>
      </c>
      <c r="Q108" s="63">
        <v>0</v>
      </c>
      <c r="R108" s="66">
        <v>0</v>
      </c>
    </row>
    <row r="109" spans="1:18" x14ac:dyDescent="0.15">
      <c r="A109" s="67"/>
      <c r="B109" s="67"/>
      <c r="C109" s="67"/>
      <c r="D109" s="67"/>
      <c r="E109" s="67"/>
      <c r="F109" s="67"/>
      <c r="G109" s="67"/>
      <c r="H109" s="67"/>
      <c r="I109" s="70"/>
      <c r="J109" s="62" t="s">
        <v>411</v>
      </c>
      <c r="K109" s="62"/>
      <c r="L109" s="65" t="s">
        <v>395</v>
      </c>
      <c r="M109" s="62">
        <v>0</v>
      </c>
      <c r="N109" s="63">
        <v>0</v>
      </c>
      <c r="O109" s="63">
        <v>0</v>
      </c>
      <c r="P109" s="63">
        <v>0</v>
      </c>
      <c r="Q109" s="63">
        <v>0</v>
      </c>
      <c r="R109" s="66">
        <v>0</v>
      </c>
    </row>
    <row r="110" spans="1:18" x14ac:dyDescent="0.15">
      <c r="A110" s="67"/>
      <c r="B110" s="67"/>
      <c r="C110" s="67"/>
      <c r="D110" s="67"/>
      <c r="E110" s="67"/>
      <c r="F110" s="67"/>
      <c r="G110" s="67"/>
      <c r="H110" s="67"/>
      <c r="I110" s="70"/>
      <c r="J110" s="62"/>
      <c r="K110" s="62" t="s">
        <v>271</v>
      </c>
      <c r="L110" s="65" t="s">
        <v>398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6">
        <v>0</v>
      </c>
    </row>
    <row r="111" spans="1:18" x14ac:dyDescent="0.15">
      <c r="A111" s="67"/>
      <c r="B111" s="67"/>
      <c r="C111" s="67"/>
      <c r="D111" s="67"/>
      <c r="E111" s="67"/>
      <c r="F111" s="67"/>
      <c r="G111" s="67"/>
      <c r="H111" s="67"/>
      <c r="I111" s="70"/>
      <c r="J111" s="62"/>
      <c r="K111" s="62" t="s">
        <v>223</v>
      </c>
      <c r="L111" s="65" t="s">
        <v>399</v>
      </c>
      <c r="M111" s="62">
        <v>0</v>
      </c>
      <c r="N111" s="63">
        <v>0</v>
      </c>
      <c r="O111" s="63">
        <v>0</v>
      </c>
      <c r="P111" s="63">
        <v>0</v>
      </c>
      <c r="Q111" s="63">
        <v>0</v>
      </c>
      <c r="R111" s="66">
        <v>0</v>
      </c>
    </row>
    <row r="112" spans="1:18" ht="22.5" x14ac:dyDescent="0.15">
      <c r="A112" s="67"/>
      <c r="B112" s="67"/>
      <c r="C112" s="67"/>
      <c r="D112" s="67"/>
      <c r="E112" s="67"/>
      <c r="F112" s="67"/>
      <c r="G112" s="67"/>
      <c r="H112" s="67"/>
      <c r="I112" s="70"/>
      <c r="J112" s="62"/>
      <c r="K112" s="62" t="s">
        <v>225</v>
      </c>
      <c r="L112" s="65" t="s">
        <v>400</v>
      </c>
      <c r="M112" s="62">
        <v>0</v>
      </c>
      <c r="N112" s="63">
        <v>0</v>
      </c>
      <c r="O112" s="63">
        <v>0</v>
      </c>
      <c r="P112" s="63">
        <v>0</v>
      </c>
      <c r="Q112" s="63">
        <v>0</v>
      </c>
      <c r="R112" s="66">
        <v>0</v>
      </c>
    </row>
    <row r="113" spans="1:18" x14ac:dyDescent="0.15">
      <c r="A113" s="67"/>
      <c r="B113" s="67"/>
      <c r="C113" s="67"/>
      <c r="D113" s="67"/>
      <c r="E113" s="67"/>
      <c r="F113" s="67"/>
      <c r="G113" s="67"/>
      <c r="H113" s="67"/>
      <c r="I113" s="70"/>
      <c r="J113" s="62"/>
      <c r="K113" s="62" t="s">
        <v>247</v>
      </c>
      <c r="L113" s="65" t="s">
        <v>395</v>
      </c>
      <c r="M113" s="62">
        <v>0</v>
      </c>
      <c r="N113" s="63">
        <v>0</v>
      </c>
      <c r="O113" s="63">
        <v>0</v>
      </c>
      <c r="P113" s="63">
        <v>0</v>
      </c>
      <c r="Q113" s="63">
        <v>0</v>
      </c>
      <c r="R113" s="66">
        <v>0</v>
      </c>
    </row>
    <row r="114" spans="1:18" x14ac:dyDescent="0.15">
      <c r="A114" s="67"/>
      <c r="B114" s="67"/>
      <c r="C114" s="67" t="s">
        <v>412</v>
      </c>
      <c r="D114" s="68">
        <v>1576.363233</v>
      </c>
      <c r="E114" s="68">
        <v>1098.423233</v>
      </c>
      <c r="F114" s="68">
        <v>477.94</v>
      </c>
      <c r="G114" s="68">
        <v>0</v>
      </c>
      <c r="H114" s="68">
        <v>0</v>
      </c>
      <c r="I114" s="68">
        <v>0</v>
      </c>
      <c r="J114" s="71"/>
      <c r="K114" s="71"/>
      <c r="L114" s="71" t="s">
        <v>412</v>
      </c>
      <c r="M114" s="68">
        <v>1576.363233</v>
      </c>
      <c r="N114" s="68">
        <v>1098.423233</v>
      </c>
      <c r="O114" s="68">
        <v>477.94</v>
      </c>
      <c r="P114" s="68">
        <v>0</v>
      </c>
      <c r="Q114" s="68">
        <v>0</v>
      </c>
      <c r="R114" s="72">
        <v>0</v>
      </c>
    </row>
  </sheetData>
  <mergeCells count="10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2"/>
  <sheetViews>
    <sheetView workbookViewId="0">
      <selection activeCell="B9" sqref="B9"/>
    </sheetView>
  </sheetViews>
  <sheetFormatPr defaultColWidth="9" defaultRowHeight="13.5" x14ac:dyDescent="0.15"/>
  <cols>
    <col min="1" max="1" width="31.375" style="50" customWidth="1"/>
    <col min="2" max="2" width="21.25" style="50" customWidth="1"/>
    <col min="3" max="3" width="21.375" style="50" customWidth="1"/>
    <col min="4" max="4" width="24.875" style="50" customWidth="1"/>
    <col min="5" max="5" width="23.5" style="50" customWidth="1"/>
    <col min="6" max="8" width="11.625" style="50" customWidth="1"/>
    <col min="9" max="16384" width="9" style="50"/>
  </cols>
  <sheetData>
    <row r="1" spans="1:8" x14ac:dyDescent="0.15">
      <c r="A1" s="50" t="s">
        <v>413</v>
      </c>
    </row>
    <row r="2" spans="1:8" ht="39.950000000000003" customHeight="1" x14ac:dyDescent="0.15">
      <c r="A2" s="122" t="s">
        <v>414</v>
      </c>
      <c r="B2" s="122"/>
      <c r="C2" s="122"/>
      <c r="D2" s="122"/>
      <c r="E2" s="122"/>
      <c r="F2" s="51"/>
      <c r="G2" s="51"/>
      <c r="H2" s="51"/>
    </row>
    <row r="3" spans="1:8" s="49" customFormat="1" ht="28.5" customHeight="1" x14ac:dyDescent="0.15">
      <c r="A3" s="3" t="s">
        <v>2</v>
      </c>
      <c r="B3" s="52"/>
      <c r="C3" s="52"/>
      <c r="D3" s="52"/>
      <c r="E3" s="53" t="s">
        <v>43</v>
      </c>
    </row>
    <row r="4" spans="1:8" ht="30" customHeight="1" x14ac:dyDescent="0.15">
      <c r="A4" s="177" t="s">
        <v>415</v>
      </c>
      <c r="B4" s="177" t="s">
        <v>416</v>
      </c>
      <c r="C4" s="177" t="s">
        <v>417</v>
      </c>
      <c r="D4" s="175" t="s">
        <v>418</v>
      </c>
      <c r="E4" s="175"/>
    </row>
    <row r="5" spans="1:8" ht="30" customHeight="1" x14ac:dyDescent="0.15">
      <c r="A5" s="178"/>
      <c r="B5" s="178"/>
      <c r="C5" s="178"/>
      <c r="D5" s="54" t="s">
        <v>419</v>
      </c>
      <c r="E5" s="54" t="s">
        <v>420</v>
      </c>
    </row>
    <row r="6" spans="1:8" ht="30" customHeight="1" x14ac:dyDescent="0.15">
      <c r="A6" s="55" t="s">
        <v>103</v>
      </c>
      <c r="B6" s="8">
        <v>27.35</v>
      </c>
      <c r="C6" s="56">
        <v>27.35</v>
      </c>
      <c r="D6" s="57"/>
      <c r="E6" s="58"/>
    </row>
    <row r="7" spans="1:8" ht="30" customHeight="1" x14ac:dyDescent="0.15">
      <c r="A7" s="57" t="s">
        <v>421</v>
      </c>
      <c r="B7" s="8">
        <v>0</v>
      </c>
      <c r="C7" s="56">
        <v>0</v>
      </c>
      <c r="D7" s="57"/>
      <c r="E7" s="59"/>
    </row>
    <row r="8" spans="1:8" ht="30" customHeight="1" x14ac:dyDescent="0.15">
      <c r="A8" s="57" t="s">
        <v>422</v>
      </c>
      <c r="B8" s="8">
        <v>24.85</v>
      </c>
      <c r="C8" s="56">
        <v>24.85</v>
      </c>
      <c r="D8" s="57"/>
      <c r="E8" s="59"/>
    </row>
    <row r="9" spans="1:8" ht="30" customHeight="1" x14ac:dyDescent="0.15">
      <c r="A9" s="57" t="s">
        <v>423</v>
      </c>
      <c r="B9" s="8">
        <v>2.5</v>
      </c>
      <c r="C9" s="56">
        <v>2.5</v>
      </c>
      <c r="D9" s="57"/>
      <c r="E9" s="59"/>
    </row>
    <row r="10" spans="1:8" ht="30" customHeight="1" x14ac:dyDescent="0.15">
      <c r="A10" s="57" t="s">
        <v>424</v>
      </c>
      <c r="B10" s="8">
        <v>0</v>
      </c>
      <c r="C10" s="56">
        <v>0</v>
      </c>
      <c r="D10" s="57"/>
      <c r="E10" s="59"/>
    </row>
    <row r="11" spans="1:8" ht="30" customHeight="1" x14ac:dyDescent="0.15">
      <c r="A11" s="57" t="s">
        <v>425</v>
      </c>
      <c r="B11" s="8">
        <v>2.5</v>
      </c>
      <c r="C11" s="56">
        <v>2.5</v>
      </c>
      <c r="D11" s="57"/>
      <c r="E11" s="59"/>
    </row>
    <row r="12" spans="1:8" ht="132" customHeight="1" x14ac:dyDescent="0.15">
      <c r="A12" s="176" t="s">
        <v>426</v>
      </c>
      <c r="B12" s="176"/>
      <c r="C12" s="176"/>
      <c r="D12" s="176"/>
      <c r="E12" s="176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ageMargins left="0.75138888888888899" right="0.75138888888888899" top="1" bottom="1" header="0.51180555555555596" footer="0.5118055555555559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  <vt:lpstr>县级项目绩效目标表!Print_Titles</vt:lpstr>
      <vt:lpstr>一般公共预算支出表!Print_Titles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李付华</cp:lastModifiedBy>
  <cp:lastPrinted>2019-02-25T02:42:07Z</cp:lastPrinted>
  <dcterms:created xsi:type="dcterms:W3CDTF">2006-09-16T00:00:00Z</dcterms:created>
  <dcterms:modified xsi:type="dcterms:W3CDTF">2019-02-25T02:45:49Z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