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 firstSheet="11" activeTab="1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_FilterDatabase" localSheetId="6" hidden="1">部门基本支出预算表04!$A$1:$W$25</definedName>
    <definedName name="_xlnm._FilterDatabase" localSheetId="7" hidden="1">'部门项目支出预算表05-1'!$A$1:$W$12</definedName>
    <definedName name="_xlnm._FilterDatabase" localSheetId="8" hidden="1">'部门项目支出绩效目标表05-2'!$A$2:$J$14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<sst xmlns="http://schemas.openxmlformats.org/spreadsheetml/2006/main" count="557" uniqueCount="285">
  <si>
    <t>预算01-1表</t>
  </si>
  <si>
    <t>2025年财务收支预算总表</t>
  </si>
  <si>
    <t>单位名称：新平彝族傣族自治县接待办公室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</si>
  <si>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</si>
  <si>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</si>
  <si>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</si>
  <si>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</si>
  <si>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</si>
  <si>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</si>
  <si>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</si>
  <si>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</si>
  <si>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</si>
  <si>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</si>
  <si>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</si>
  <si>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</si>
  <si>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</si>
  <si>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</si>
  <si>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</si>
  <si>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</si>
  <si>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</si>
  <si>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</si>
  <si>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</si>
  <si>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</si>
  <si>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</si>
  <si>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</si>
  <si>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</si>
  <si>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</si>
  <si>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</si>
  <si>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</si>
  <si>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</si>
  <si>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</si>
  <si>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</si>
  <si>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</si>
  <si>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</si>
  <si>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</si>
  <si>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</si>
  <si>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</si>
  <si>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</si>
  <si>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</si>
  <si>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</si>
  <si>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</si>
  <si>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</si>
  <si>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</si>
  <si>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</si>
  <si>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</si>
  <si>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</si>
  <si>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</si>
  <si>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</si>
  <si>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</si>
  <si>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</si>
  <si>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301004</t>
  </si>
  <si>
    <t>新平彝族傣族自治县接待办公室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</si>
  <si>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</si>
  <si>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</si>
  <si>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</si>
  <si>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</si>
  <si>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</si>
  <si>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</si>
  <si>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</si>
  <si>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</si>
  <si>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</si>
  <si>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</si>
  <si>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</si>
  <si>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</si>
  <si>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</si>
  <si>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201</t>
  </si>
  <si>
    <t>一般公共服务支出</t>
  </si>
  <si>
    <t>2013103</t>
  </si>
  <si>
    <t>机关服务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</si>
  <si>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</si>
  <si>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</si>
  <si>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</si>
  <si>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</si>
  <si>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</si>
  <si>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</si>
  <si>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</si>
  <si>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</si>
  <si>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</si>
  <si>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</si>
  <si>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</si>
  <si>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</si>
  <si>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</si>
  <si>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</si>
  <si>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</si>
  <si>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</si>
  <si>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</si>
  <si>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</si>
  <si>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</si>
  <si>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</si>
  <si>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</si>
  <si>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</si>
  <si>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</si>
  <si>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</si>
  <si>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</si>
  <si>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</si>
  <si>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</si>
  <si>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</si>
  <si>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</si>
  <si>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</si>
  <si>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</si>
  <si>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</si>
  <si>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</si>
  <si>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</si>
  <si>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</si>
  <si>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</si>
  <si>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</si>
  <si>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</si>
  <si>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</si>
  <si>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</si>
  <si>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</si>
  <si>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</si>
  <si>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</si>
  <si>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</si>
  <si>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20131</t>
  </si>
  <si>
    <t>党委办公厅（室）及相关机构事务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</si>
  <si>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</si>
  <si>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</si>
  <si>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</si>
  <si>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</si>
  <si>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</si>
  <si>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</si>
  <si>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</si>
  <si>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</si>
  <si>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</si>
  <si>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</si>
  <si>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</si>
  <si>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</si>
  <si>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</si>
  <si>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</si>
  <si>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</si>
  <si>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</si>
  <si>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</si>
  <si>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</si>
  <si>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</si>
  <si>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</si>
  <si>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</si>
  <si>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</si>
  <si>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</si>
  <si>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</si>
  <si>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</si>
  <si>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</si>
  <si>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530427210000000015963</t>
  </si>
  <si>
    <t>事业人员工资支出</t>
  </si>
  <si>
    <t>基本工资</t>
  </si>
  <si>
    <t>津贴补贴</t>
  </si>
  <si>
    <t>绩效工资</t>
  </si>
  <si>
    <t>530427210000000015964</t>
  </si>
  <si>
    <t>社会保障缴费</t>
  </si>
  <si>
    <t>职工基本医疗保险缴费</t>
  </si>
  <si>
    <t>530427210000000015965</t>
  </si>
  <si>
    <t>530427210000000015967</t>
  </si>
  <si>
    <t>工会经费</t>
  </si>
  <si>
    <t>530427210000000015968</t>
  </si>
  <si>
    <t>一般公用经费</t>
  </si>
  <si>
    <t>其他商品和服务支出</t>
  </si>
  <si>
    <t>差旅费</t>
  </si>
  <si>
    <t>福利费</t>
  </si>
  <si>
    <t>530427231100001420354</t>
  </si>
  <si>
    <t>奖励性绩效工资(地方)</t>
  </si>
  <si>
    <t>530427241100002127801</t>
  </si>
  <si>
    <t>社会保障缴费资金</t>
  </si>
  <si>
    <t>其他社会保障缴费</t>
  </si>
  <si>
    <t>机关事业单位基本养老保险缴费</t>
  </si>
  <si>
    <t>公务员医疗补助缴费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</si>
  <si>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</si>
  <si>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</si>
  <si>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</si>
  <si>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</si>
  <si>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</si>
  <si>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</si>
  <si>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313 事业发展类</t>
  </si>
  <si>
    <t>530427231100001188568</t>
  </si>
  <si>
    <t>接待工作经费</t>
  </si>
  <si>
    <t>办公费</t>
  </si>
  <si>
    <t>印刷费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</si>
  <si>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</si>
  <si>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</si>
  <si>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</si>
  <si>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</si>
  <si>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</si>
  <si>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</si>
  <si>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</si>
  <si>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</si>
  <si>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</si>
  <si>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</si>
  <si>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</si>
  <si>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</si>
  <si>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一是保障我县2025年四大机关以四大机关名义开展的重大活动对外接待事宜工作支出；二是在接待工作中积极挖掘新平特色菜肴，推出地方饮食特色的接待食谱，力推新平发展和新平美丽。</t>
  </si>
  <si>
    <t>产出指标</t>
  </si>
  <si>
    <t>数量指标</t>
  </si>
  <si>
    <t>接待人次</t>
  </si>
  <si>
    <t>&gt;=</t>
  </si>
  <si>
    <t>3500</t>
  </si>
  <si>
    <t>人次</t>
  </si>
  <si>
    <t>定量指标</t>
  </si>
  <si>
    <t>新平县接待办公室接待总人次。</t>
  </si>
  <si>
    <t>购买一次性湿毛巾</t>
  </si>
  <si>
    <t>&lt;=</t>
  </si>
  <si>
    <t>15000</t>
  </si>
  <si>
    <t>包</t>
  </si>
  <si>
    <t>新平县接待办公室购买一次性湿毛巾总量。</t>
  </si>
  <si>
    <t>印刷接待手册</t>
  </si>
  <si>
    <t>2858</t>
  </si>
  <si>
    <t>本</t>
  </si>
  <si>
    <t>新平县接待办公室印刷接待手册、席位卡等总数。</t>
  </si>
  <si>
    <t>质量指标</t>
  </si>
  <si>
    <t>购置接待物资合格率</t>
  </si>
  <si>
    <t>=</t>
  </si>
  <si>
    <t>100</t>
  </si>
  <si>
    <t>%</t>
  </si>
  <si>
    <t>根据国家产品质量相关要求。</t>
  </si>
  <si>
    <t>效益指标</t>
  </si>
  <si>
    <t>社会效益</t>
  </si>
  <si>
    <t>保障接待工作运转</t>
  </si>
  <si>
    <t>保障</t>
  </si>
  <si>
    <t>定性指标</t>
  </si>
  <si>
    <t>2025年接待费工作经费到位情况。</t>
  </si>
  <si>
    <t>满意度指标</t>
  </si>
  <si>
    <t>服务对象满意度</t>
  </si>
  <si>
    <t>接待对象满意度</t>
  </si>
  <si>
    <t>90</t>
  </si>
  <si>
    <t>2025年接待对象满意度。</t>
  </si>
  <si>
    <t xml:space="preserve">    备注：涉密项目不公开</t>
  </si>
  <si>
    <t>预算06表</t>
  </si>
  <si>
    <t>2025年部门政府性基金预算支出预算表</t>
  </si>
  <si>
    <t>政府性基金预算支出</t>
  </si>
  <si>
    <t xml:space="preserve">    备注：本单位无此事项。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</si>
  <si>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</si>
  <si>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</si>
  <si>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</si>
  <si>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</si>
  <si>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</si>
  <si>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</si>
  <si>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</si>
  <si>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</si>
  <si>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</si>
  <si>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</si>
  <si>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</si>
  <si>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</si>
  <si>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接待手册、席位卡、菜卡等印刷</t>
  </si>
  <si>
    <t>张</t>
  </si>
  <si>
    <t>预算08表</t>
  </si>
  <si>
    <t>2025年部门政府购买服务预算表</t>
  </si>
  <si>
    <t>政府购买服务项目</t>
  </si>
  <si>
    <t>政府购买服务目录</t>
  </si>
  <si>
    <t>预算09-1表</t>
  </si>
  <si>
    <t>2025年对下转移支付预算表</t>
  </si>
  <si>
    <t>单位名称（项目）</t>
  </si>
  <si>
    <t>乡镇、街道</t>
  </si>
  <si>
    <t>政府性基金</t>
  </si>
  <si>
    <t>桂山街道</t>
  </si>
  <si>
    <t>古城街道</t>
  </si>
  <si>
    <t>平甸乡</t>
  </si>
  <si>
    <t>扬武镇</t>
  </si>
  <si>
    <t>新化乡</t>
  </si>
  <si>
    <t>老厂乡</t>
  </si>
  <si>
    <t>戛洒镇</t>
  </si>
  <si>
    <t>水塘镇</t>
  </si>
  <si>
    <t>者竜乡</t>
  </si>
  <si>
    <t>漠沙镇</t>
  </si>
  <si>
    <t>建兴乡</t>
  </si>
  <si>
    <t>平掌乡</t>
  </si>
  <si>
    <t>预算09-2表</t>
  </si>
  <si>
    <t>2025年对下转移支付绩效目标表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</si>
  <si>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</si>
  <si>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</si>
  <si>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</si>
  <si>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</si>
  <si>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</si>
  <si>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</si>
  <si>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</si>
  <si>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</si>
  <si>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</si>
  <si>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7</t>
  </si>
  <si>
    <t>8</t>
  </si>
  <si>
    <t>预算11表</t>
  </si>
  <si>
    <t>2025年上级转移支付补助项目支出预算表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</si>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</sst>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\-mm\-dd\ hh:mm:ss"/>
    <numFmt numFmtId="178" formatCode="#,##0;\-#,##0;;@"/>
    <numFmt numFmtId="179" formatCode="#,##0.00;\-#,##0.00;;@"/>
    <numFmt numFmtId="180" formatCode="hh:mm:ss"/>
  </numFmts>
  <fonts count="4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b/>
      <sz val="23"/>
      <color rgb="FF000000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b/>
      <sz val="19.5"/>
      <name val="宋体"/>
      <charset val="134"/>
    </font>
    <font>
      <sz val="10.5"/>
      <name val="宋体"/>
      <charset val="134"/>
    </font>
    <font>
      <sz val="9"/>
      <name val="SimSun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3"/>
      <name val="宋体"/>
      <charset val="134"/>
    </font>
    <font>
      <sz val="11"/>
      <name val="宋体"/>
      <charset val="134"/>
    </font>
    <font>
      <sz val="9.75"/>
      <name val="SimSun"/>
      <charset val="134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" borderId="22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" borderId="25" applyNumberFormat="0" applyAlignment="0" applyProtection="0">
      <alignment vertical="center"/>
    </xf>
    <xf numFmtId="0" fontId="35" fillId="4" borderId="26" applyNumberFormat="0" applyAlignment="0" applyProtection="0">
      <alignment vertical="center"/>
    </xf>
    <xf numFmtId="0" fontId="36" fillId="4" borderId="25" applyNumberFormat="0" applyAlignment="0" applyProtection="0">
      <alignment vertical="center"/>
    </xf>
    <xf numFmtId="0" fontId="37" fillId="5" borderId="27" applyNumberFormat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176" fontId="9" fillId="0" borderId="5">
      <alignment horizontal="right" vertical="center"/>
    </xf>
    <xf numFmtId="177" fontId="9" fillId="0" borderId="5">
      <alignment horizontal="right" vertical="center"/>
    </xf>
    <xf numFmtId="178" fontId="9" fillId="0" borderId="5">
      <alignment horizontal="right" vertical="center"/>
    </xf>
    <xf numFmtId="179" fontId="9" fillId="0" borderId="5">
      <alignment horizontal="right" vertical="center"/>
    </xf>
    <xf numFmtId="179" fontId="9" fillId="0" borderId="5">
      <alignment horizontal="right" vertical="center"/>
    </xf>
    <xf numFmtId="10" fontId="9" fillId="0" borderId="5">
      <alignment horizontal="right" vertical="center"/>
    </xf>
    <xf numFmtId="49" fontId="9" fillId="0" borderId="5">
      <alignment horizontal="left" vertical="center" wrapText="1"/>
    </xf>
    <xf numFmtId="180" fontId="9" fillId="0" borderId="5">
      <alignment horizontal="right" vertical="center"/>
    </xf>
    <xf numFmtId="0" fontId="9" fillId="0" borderId="0">
      <alignment vertical="top"/>
      <protection locked="0"/>
    </xf>
    <xf numFmtId="0" fontId="5" fillId="0" borderId="0"/>
  </cellStyleXfs>
  <cellXfs count="270">
    <xf numFmtId="0" fontId="0" fillId="0" borderId="0" xfId="0"/>
    <xf numFmtId="0" fontId="0" fillId="0" borderId="0" xfId="0" applyAlignment="1">
      <alignment horizontal="center" vertical="center"/>
    </xf>
    <xf numFmtId="49" fontId="1" fillId="0" borderId="0" xfId="0" applyNumberFormat="1" applyFont="1"/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/>
    <xf numFmtId="0" fontId="1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57" applyFont="1" applyFill="1" applyBorder="1" applyAlignment="1" applyProtection="1">
      <alignment horizontal="center" vertical="center" shrinkToFit="1"/>
    </xf>
    <xf numFmtId="0" fontId="5" fillId="0" borderId="1" xfId="57" applyFont="1" applyFill="1" applyBorder="1" applyAlignment="1" applyProtection="1">
      <alignment horizontal="center" vertical="center" wrapText="1"/>
    </xf>
    <xf numFmtId="0" fontId="1" fillId="0" borderId="1" xfId="57" applyFont="1" applyFill="1" applyBorder="1" applyAlignment="1" applyProtection="1">
      <alignment horizontal="center" vertical="center" wrapText="1"/>
    </xf>
    <xf numFmtId="4" fontId="5" fillId="0" borderId="1" xfId="57" applyNumberFormat="1" applyFont="1" applyFill="1" applyBorder="1" applyAlignment="1" applyProtection="1">
      <alignment horizontal="right" vertical="center" wrapText="1"/>
    </xf>
    <xf numFmtId="0" fontId="5" fillId="0" borderId="1" xfId="57" applyFont="1" applyFill="1" applyBorder="1" applyAlignment="1" applyProtection="1">
      <alignment horizontal="center" vertical="center" wrapText="1"/>
      <protection locked="0"/>
    </xf>
    <xf numFmtId="0" fontId="5" fillId="0" borderId="1" xfId="57" applyFont="1" applyFill="1" applyBorder="1" applyAlignment="1" applyProtection="1">
      <alignment horizontal="left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  <protection locked="0"/>
    </xf>
    <xf numFmtId="179" fontId="7" fillId="0" borderId="5" xfId="0" applyNumberFormat="1" applyFont="1" applyBorder="1" applyAlignment="1">
      <alignment horizontal="right" vertical="center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1" fillId="0" borderId="5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49" fontId="9" fillId="0" borderId="0" xfId="55" applyBorder="1">
      <alignment horizontal="left" vertical="center" wrapText="1"/>
    </xf>
    <xf numFmtId="49" fontId="9" fillId="0" borderId="0" xfId="55" applyBorder="1" applyAlignment="1">
      <alignment horizontal="right" vertical="center" wrapText="1"/>
    </xf>
    <xf numFmtId="49" fontId="10" fillId="0" borderId="0" xfId="55" applyFont="1" applyBorder="1" applyAlignment="1">
      <alignment horizontal="center" vertical="center" wrapText="1"/>
    </xf>
    <xf numFmtId="0" fontId="9" fillId="0" borderId="0" xfId="55" applyNumberFormat="1" applyBorder="1">
      <alignment horizontal="left" vertical="center" wrapText="1"/>
    </xf>
    <xf numFmtId="49" fontId="11" fillId="0" borderId="5" xfId="55" applyFont="1" applyAlignment="1">
      <alignment horizontal="center" vertical="center" wrapText="1"/>
    </xf>
    <xf numFmtId="49" fontId="12" fillId="0" borderId="5" xfId="55" applyFont="1" applyAlignment="1">
      <alignment horizontal="center" vertical="center" wrapText="1"/>
    </xf>
    <xf numFmtId="49" fontId="11" fillId="0" borderId="5" xfId="55" applyFont="1">
      <alignment horizontal="left" vertical="center" wrapText="1"/>
    </xf>
    <xf numFmtId="178" fontId="9" fillId="0" borderId="5" xfId="51">
      <alignment horizontal="right" vertical="center"/>
    </xf>
    <xf numFmtId="179" fontId="9" fillId="0" borderId="5" xfId="52">
      <alignment horizontal="right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>
      <alignment horizontal="left" vertical="center" wrapText="1"/>
    </xf>
    <xf numFmtId="0" fontId="14" fillId="0" borderId="5" xfId="0" applyFont="1" applyBorder="1" applyAlignment="1">
      <alignment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57" applyFont="1" applyFill="1" applyBorder="1" applyAlignment="1" applyProtection="1">
      <alignment horizontal="center" vertical="center"/>
    </xf>
    <xf numFmtId="0" fontId="4" fillId="0" borderId="5" xfId="0" applyFont="1" applyBorder="1" applyAlignment="1">
      <alignment horizontal="center" vertical="center"/>
    </xf>
    <xf numFmtId="179" fontId="7" fillId="0" borderId="5" xfId="52" applyFont="1">
      <alignment horizontal="right" vertical="center"/>
    </xf>
    <xf numFmtId="0" fontId="3" fillId="0" borderId="0" xfId="0" applyFont="1" applyAlignment="1" applyProtection="1">
      <alignment horizontal="right"/>
      <protection locked="0"/>
    </xf>
    <xf numFmtId="0" fontId="4" fillId="0" borderId="11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3" fillId="0" borderId="0" xfId="0" applyFont="1" applyAlignment="1" applyProtection="1">
      <alignment vertical="top" wrapText="1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 applyProtection="1">
      <alignment horizontal="right" wrapText="1"/>
      <protection locked="0"/>
    </xf>
    <xf numFmtId="0" fontId="3" fillId="0" borderId="0" xfId="0" applyFont="1" applyAlignment="1">
      <alignment horizontal="right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49" fontId="9" fillId="0" borderId="1" xfId="55" applyNumberFormat="1" applyFont="1" applyFill="1" applyBorder="1" applyAlignment="1">
      <alignment horizontal="center" vertical="center" wrapText="1"/>
    </xf>
    <xf numFmtId="49" fontId="9" fillId="0" borderId="1" xfId="55" applyNumberFormat="1" applyFont="1" applyFill="1" applyBorder="1" applyAlignment="1">
      <alignment horizontal="left" vertical="center" wrapText="1"/>
    </xf>
    <xf numFmtId="179" fontId="9" fillId="0" borderId="1" xfId="55" applyNumberFormat="1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right" vertical="center" wrapText="1"/>
    </xf>
    <xf numFmtId="179" fontId="9" fillId="0" borderId="1" xfId="55" applyNumberFormat="1" applyFont="1" applyFill="1" applyBorder="1" applyAlignment="1">
      <alignment horizontal="right" vertical="center" wrapText="1"/>
    </xf>
    <xf numFmtId="0" fontId="3" fillId="0" borderId="0" xfId="0" applyFont="1" applyFill="1" applyAlignment="1" applyProtection="1">
      <alignment horizontal="right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right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49" fontId="9" fillId="0" borderId="1" xfId="55" applyNumberFormat="1" applyFont="1" applyBorder="1">
      <alignment horizontal="left" vertical="center" wrapText="1"/>
    </xf>
    <xf numFmtId="0" fontId="15" fillId="0" borderId="1" xfId="0" applyFont="1" applyBorder="1" applyAlignment="1">
      <alignment horizontal="left"/>
    </xf>
    <xf numFmtId="49" fontId="9" fillId="0" borderId="1" xfId="55" applyNumberFormat="1" applyFont="1" applyBorder="1" applyAlignment="1">
      <alignment horizontal="left" vertical="center" wrapText="1"/>
    </xf>
    <xf numFmtId="49" fontId="9" fillId="0" borderId="1" xfId="55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179" fontId="9" fillId="0" borderId="1" xfId="0" applyNumberFormat="1" applyFont="1" applyFill="1" applyBorder="1" applyAlignment="1">
      <alignment horizontal="left" vertical="center" wrapText="1"/>
    </xf>
    <xf numFmtId="179" fontId="9" fillId="0" borderId="1" xfId="55" applyNumberFormat="1" applyFont="1" applyBorder="1" applyAlignment="1">
      <alignment horizontal="left" vertical="center" wrapText="1"/>
    </xf>
    <xf numFmtId="179" fontId="9" fillId="0" borderId="1" xfId="55" applyNumberFormat="1" applyFont="1" applyBorder="1" applyAlignment="1">
      <alignment horizontal="center" vertical="center" wrapText="1"/>
    </xf>
    <xf numFmtId="179" fontId="9" fillId="0" borderId="1" xfId="52" applyNumberFormat="1" applyFont="1" applyBorder="1" applyAlignment="1">
      <alignment horizontal="center" vertical="center" wrapText="1"/>
    </xf>
    <xf numFmtId="49" fontId="9" fillId="0" borderId="1" xfId="55" applyNumberFormat="1" applyFont="1" applyBorder="1" applyAlignment="1">
      <alignment horizontal="left" vertical="center" shrinkToFit="1"/>
    </xf>
    <xf numFmtId="179" fontId="9" fillId="0" borderId="1" xfId="55" applyNumberFormat="1" applyFont="1" applyBorder="1" applyAlignment="1">
      <alignment horizontal="left" vertical="center" shrinkToFit="1"/>
    </xf>
    <xf numFmtId="0" fontId="0" fillId="0" borderId="0" xfId="0" applyFill="1" applyAlignment="1">
      <alignment horizontal="center"/>
    </xf>
    <xf numFmtId="49" fontId="1" fillId="0" borderId="0" xfId="0" applyNumberFormat="1" applyFont="1" applyFill="1"/>
    <xf numFmtId="0" fontId="3" fillId="0" borderId="0" xfId="0" applyFont="1" applyFill="1" applyAlignment="1" applyProtection="1">
      <alignment horizontal="left" vertical="center"/>
      <protection locked="0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shrinkToFit="1"/>
    </xf>
    <xf numFmtId="0" fontId="9" fillId="0" borderId="17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shrinkToFit="1"/>
    </xf>
    <xf numFmtId="0" fontId="9" fillId="0" borderId="18" xfId="0" applyFont="1" applyFill="1" applyBorder="1" applyAlignment="1">
      <alignment horizontal="center" vertical="center" shrinkToFi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shrinkToFit="1"/>
    </xf>
    <xf numFmtId="0" fontId="9" fillId="0" borderId="19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right" vertical="center" shrinkToFit="1"/>
      <protection locked="0"/>
    </xf>
    <xf numFmtId="179" fontId="9" fillId="0" borderId="1" xfId="52" applyNumberFormat="1" applyFont="1" applyFill="1" applyBorder="1" applyAlignment="1">
      <alignment horizontal="right" vertical="center" shrinkToFit="1"/>
    </xf>
    <xf numFmtId="0" fontId="0" fillId="0" borderId="1" xfId="0" applyFill="1" applyBorder="1" applyAlignment="1">
      <alignment vertical="center" shrinkToFit="1"/>
    </xf>
    <xf numFmtId="4" fontId="3" fillId="0" borderId="1" xfId="0" applyNumberFormat="1" applyFont="1" applyFill="1" applyBorder="1" applyAlignment="1" applyProtection="1">
      <alignment horizontal="right" vertical="center" wrapText="1"/>
      <protection locked="0"/>
    </xf>
    <xf numFmtId="179" fontId="9" fillId="0" borderId="1" xfId="52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/>
    </xf>
    <xf numFmtId="0" fontId="8" fillId="0" borderId="0" xfId="0" applyFont="1" applyFill="1" applyAlignment="1">
      <alignment vertical="center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/>
    </xf>
    <xf numFmtId="49" fontId="5" fillId="0" borderId="0" xfId="0" applyNumberFormat="1" applyFont="1" applyFill="1"/>
    <xf numFmtId="0" fontId="17" fillId="0" borderId="0" xfId="0" applyFont="1" applyFill="1" applyAlignment="1">
      <alignment horizontal="center" vertical="center"/>
    </xf>
    <xf numFmtId="0" fontId="9" fillId="0" borderId="0" xfId="0" applyFont="1" applyFill="1" applyAlignment="1" applyProtection="1">
      <alignment horizontal="left" vertical="center"/>
      <protection locked="0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/>
    </xf>
    <xf numFmtId="0" fontId="18" fillId="0" borderId="0" xfId="0" applyFont="1" applyFill="1"/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shrinkToFit="1"/>
    </xf>
    <xf numFmtId="0" fontId="8" fillId="0" borderId="1" xfId="0" applyFont="1" applyFill="1" applyBorder="1"/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/>
    </xf>
    <xf numFmtId="0" fontId="1" fillId="0" borderId="0" xfId="0" applyFont="1" applyAlignment="1">
      <alignment horizontal="center" wrapText="1"/>
    </xf>
    <xf numFmtId="0" fontId="20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179" fontId="9" fillId="0" borderId="5" xfId="52" applyNumberFormat="1" applyFont="1" applyBorder="1">
      <alignment horizontal="right" vertical="center"/>
    </xf>
    <xf numFmtId="0" fontId="2" fillId="0" borderId="0" xfId="0" applyFont="1" applyFill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 wrapText="1"/>
    </xf>
    <xf numFmtId="179" fontId="9" fillId="0" borderId="5" xfId="52" applyNumberFormat="1" applyFont="1" applyFill="1" applyBorder="1">
      <alignment horizontal="right" vertical="center"/>
    </xf>
    <xf numFmtId="0" fontId="9" fillId="0" borderId="5" xfId="0" applyFont="1" applyFill="1" applyBorder="1" applyAlignment="1">
      <alignment horizontal="left" vertical="center" wrapText="1" indent="1"/>
    </xf>
    <xf numFmtId="0" fontId="9" fillId="0" borderId="5" xfId="0" applyFont="1" applyFill="1" applyBorder="1" applyAlignment="1">
      <alignment horizontal="left" vertical="center" wrapText="1" indent="2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 indent="1"/>
    </xf>
    <xf numFmtId="0" fontId="9" fillId="0" borderId="5" xfId="0" applyFont="1" applyFill="1" applyBorder="1" applyAlignment="1">
      <alignment horizontal="left" vertical="center" wrapText="1" indent="2"/>
    </xf>
    <xf numFmtId="0" fontId="9" fillId="0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4" fillId="0" borderId="2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vertical="center"/>
    </xf>
    <xf numFmtId="49" fontId="7" fillId="0" borderId="5" xfId="55" applyFont="1">
      <alignment horizontal="left" vertical="center" wrapText="1"/>
    </xf>
    <xf numFmtId="4" fontId="3" fillId="0" borderId="5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left" vertical="center"/>
    </xf>
    <xf numFmtId="0" fontId="9" fillId="0" borderId="0" xfId="0" applyFont="1" applyFill="1" applyAlignment="1" applyProtection="1">
      <alignment horizontal="left" vertical="center" wrapText="1"/>
      <protection locked="0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left" vertical="center" wrapText="1"/>
    </xf>
    <xf numFmtId="179" fontId="9" fillId="0" borderId="1" xfId="52" applyNumberFormat="1" applyFont="1" applyFill="1" applyBorder="1">
      <alignment horizontal="right" vertical="center"/>
    </xf>
    <xf numFmtId="0" fontId="9" fillId="0" borderId="1" xfId="0" applyFont="1" applyFill="1" applyBorder="1" applyAlignment="1">
      <alignment horizontal="left" vertical="center" wrapText="1" indent="2"/>
    </xf>
    <xf numFmtId="0" fontId="9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right" vertical="center"/>
    </xf>
    <xf numFmtId="4" fontId="9" fillId="0" borderId="1" xfId="0" applyNumberFormat="1" applyFont="1" applyFill="1" applyBorder="1" applyAlignment="1" applyProtection="1">
      <alignment horizontal="right" vertical="center"/>
      <protection locked="0"/>
    </xf>
    <xf numFmtId="0" fontId="24" fillId="0" borderId="0" xfId="0" applyFont="1" applyFill="1" applyAlignment="1">
      <alignment vertical="top"/>
    </xf>
    <xf numFmtId="179" fontId="7" fillId="0" borderId="0" xfId="0" applyNumberFormat="1" applyFont="1" applyBorder="1" applyAlignment="1">
      <alignment horizontal="right" vertical="center"/>
    </xf>
    <xf numFmtId="0" fontId="1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 indent="1"/>
    </xf>
    <xf numFmtId="0" fontId="9" fillId="0" borderId="1" xfId="0" applyFont="1" applyFill="1" applyBorder="1" applyAlignment="1">
      <alignment horizontal="left" vertical="center" indent="1" shrinkToFit="1"/>
    </xf>
    <xf numFmtId="179" fontId="9" fillId="0" borderId="1" xfId="52" applyNumberFormat="1" applyFont="1" applyBorder="1">
      <alignment horizontal="right" vertical="center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4" fontId="3" fillId="0" borderId="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5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vertical="top"/>
    </xf>
    <xf numFmtId="0" fontId="6" fillId="0" borderId="0" xfId="0" applyFont="1" applyAlignment="1">
      <alignment horizontal="center" vertical="top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179" fontId="3" fillId="0" borderId="5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center" vertical="center"/>
      <protection locked="0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Style" xfId="49"/>
    <cellStyle name="DateTimeStyle" xfId="50"/>
    <cellStyle name="IntegralNumberStyle" xfId="51"/>
    <cellStyle name="MoneyStyle" xfId="52"/>
    <cellStyle name="NumberStyle" xfId="53"/>
    <cellStyle name="PercentStyle" xfId="54"/>
    <cellStyle name="TextStyle" xfId="55"/>
    <cellStyle name="TimeStyle" xfId="56"/>
    <cellStyle name="Normal" xfId="57"/>
    <cellStyle name="常规 5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22"/>
  <sheetViews>
    <sheetView showZeros="0" workbookViewId="0">
      <pane ySplit="1" topLeftCell="A2" activePane="bottomLeft" state="frozen"/>
      <selection/>
      <selection pane="bottomLeft" activeCell="B10" sqref="B10"/>
    </sheetView>
  </sheetViews>
  <sheetFormatPr defaultColWidth="8" defaultRowHeight="14.25" customHeight="1" outlineLevelCol="3"/>
  <cols>
    <col min="1" max="3" width="42.875" customWidth="1"/>
    <col min="4" max="4" width="49.0833333333333" customWidth="1"/>
  </cols>
  <sheetData>
    <row r="1" customHeight="1" spans="1:4">
      <c r="A1" s="1"/>
      <c r="B1" s="1"/>
      <c r="C1" s="1"/>
      <c r="D1" s="1"/>
    </row>
    <row r="2" ht="11.95" customHeight="1" spans="4:4">
      <c r="D2" s="226" t="s">
        <v>0</v>
      </c>
    </row>
    <row r="3" ht="36" customHeight="1" spans="1:4">
      <c r="A3" s="50" t="s">
        <v>1</v>
      </c>
      <c r="B3" s="264"/>
      <c r="C3" s="264"/>
      <c r="D3" s="264"/>
    </row>
    <row r="4" ht="20.95" customHeight="1" spans="1:4">
      <c r="A4" s="250" t="s">
        <v>2</v>
      </c>
      <c r="B4" s="225"/>
      <c r="C4" s="225"/>
      <c r="D4" s="223" t="s">
        <v>3</v>
      </c>
    </row>
    <row r="5" ht="26" customHeight="1" spans="1:4">
      <c r="A5" s="66" t="s">
        <v>4</v>
      </c>
      <c r="B5" s="200"/>
      <c r="C5" s="66" t="s">
        <v>5</v>
      </c>
      <c r="D5" s="200"/>
    </row>
    <row r="6" ht="26" customHeight="1" spans="1:4">
      <c r="A6" s="65" t="s">
        <v>6</v>
      </c>
      <c r="B6" s="65" t="s">
        <v>7</v>
      </c>
      <c r="C6" s="65" t="s">
        <v>8</v>
      </c>
      <c r="D6" s="65" t="s">
        <v>7</v>
      </c>
    </row>
    <row r="7" ht="26" customHeight="1" spans="1:4">
      <c r="A7" s="69"/>
      <c r="B7" s="69"/>
      <c r="C7" s="69"/>
      <c r="D7" s="69"/>
    </row>
    <row r="8" ht="26" customHeight="1" spans="1:4">
      <c r="A8" s="235" t="s">
        <v>9</v>
      </c>
      <c r="B8" s="203">
        <v>1060489</v>
      </c>
      <c r="C8" s="229" t="s">
        <v>10</v>
      </c>
      <c r="D8" s="230">
        <v>839196</v>
      </c>
    </row>
    <row r="9" ht="26" customHeight="1" spans="1:4">
      <c r="A9" s="235" t="s">
        <v>11</v>
      </c>
      <c r="B9" s="230"/>
      <c r="C9" s="229" t="s">
        <v>12</v>
      </c>
      <c r="D9" s="230">
        <v>81823</v>
      </c>
    </row>
    <row r="10" ht="26" customHeight="1" spans="1:4">
      <c r="A10" s="235" t="s">
        <v>13</v>
      </c>
      <c r="B10" s="230"/>
      <c r="C10" s="229" t="s">
        <v>14</v>
      </c>
      <c r="D10" s="230">
        <v>53412</v>
      </c>
    </row>
    <row r="11" ht="26" customHeight="1" spans="1:4">
      <c r="A11" s="235" t="s">
        <v>15</v>
      </c>
      <c r="B11" s="107"/>
      <c r="C11" s="229" t="s">
        <v>16</v>
      </c>
      <c r="D11" s="230">
        <v>86058</v>
      </c>
    </row>
    <row r="12" ht="26" customHeight="1" spans="1:4">
      <c r="A12" s="235" t="s">
        <v>17</v>
      </c>
      <c r="B12" s="230"/>
      <c r="C12" s="229"/>
      <c r="D12" s="230"/>
    </row>
    <row r="13" ht="26" customHeight="1" spans="1:4">
      <c r="A13" s="235" t="s">
        <v>18</v>
      </c>
      <c r="B13" s="107"/>
      <c r="C13" s="229"/>
      <c r="D13" s="230"/>
    </row>
    <row r="14" ht="26" customHeight="1" spans="1:4">
      <c r="A14" s="235" t="s">
        <v>19</v>
      </c>
      <c r="B14" s="107"/>
      <c r="C14" s="229"/>
      <c r="D14" s="230"/>
    </row>
    <row r="15" ht="26" customHeight="1" spans="1:4">
      <c r="A15" s="235" t="s">
        <v>20</v>
      </c>
      <c r="B15" s="107"/>
      <c r="C15" s="229"/>
      <c r="D15" s="230"/>
    </row>
    <row r="16" ht="26" customHeight="1" spans="1:4">
      <c r="A16" s="265" t="s">
        <v>21</v>
      </c>
      <c r="B16" s="107"/>
      <c r="C16" s="229"/>
      <c r="D16" s="230"/>
    </row>
    <row r="17" ht="26" customHeight="1" spans="1:4">
      <c r="A17" s="265" t="s">
        <v>22</v>
      </c>
      <c r="B17" s="230"/>
      <c r="C17" s="229"/>
      <c r="D17" s="230"/>
    </row>
    <row r="18" ht="26" customHeight="1" spans="1:4">
      <c r="A18" s="266" t="s">
        <v>23</v>
      </c>
      <c r="B18" s="230">
        <f>B8+B12</f>
        <v>1060489</v>
      </c>
      <c r="C18" s="232" t="s">
        <v>24</v>
      </c>
      <c r="D18" s="230">
        <f>SUM(D8:D11)</f>
        <v>1060489</v>
      </c>
    </row>
    <row r="19" ht="26" customHeight="1" spans="1:4">
      <c r="A19" s="265" t="s">
        <v>25</v>
      </c>
      <c r="B19" s="230"/>
      <c r="C19" s="235" t="s">
        <v>26</v>
      </c>
      <c r="D19" s="267"/>
    </row>
    <row r="20" ht="26" customHeight="1" spans="1:4">
      <c r="A20" s="268" t="s">
        <v>27</v>
      </c>
      <c r="B20" s="230"/>
      <c r="C20" s="233" t="s">
        <v>27</v>
      </c>
      <c r="D20" s="107"/>
    </row>
    <row r="21" ht="26" customHeight="1" spans="1:4">
      <c r="A21" s="268" t="s">
        <v>28</v>
      </c>
      <c r="B21" s="230"/>
      <c r="C21" s="233" t="s">
        <v>29</v>
      </c>
      <c r="D21" s="107"/>
    </row>
    <row r="22" ht="26" customHeight="1" spans="1:4">
      <c r="A22" s="269" t="s">
        <v>30</v>
      </c>
      <c r="B22" s="230">
        <f>B18</f>
        <v>1060489</v>
      </c>
      <c r="C22" s="232" t="s">
        <v>31</v>
      </c>
      <c r="D22" s="107">
        <f>D18</f>
        <v>1060489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629861111111111" right="0.511805555555556" top="0.550694444444444" bottom="0.432638888888889" header="0.629861111111111" footer="0.5"/>
  <pageSetup paperSize="9" scale="7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Zeros="0" workbookViewId="0">
      <pane ySplit="1" topLeftCell="A2" activePane="bottomLeft" state="frozen"/>
      <selection/>
      <selection pane="bottomLeft" activeCell="A4" sqref="A4:D4"/>
    </sheetView>
  </sheetViews>
  <sheetFormatPr defaultColWidth="8" defaultRowHeight="14.25" customHeight="1"/>
  <cols>
    <col min="1" max="1" width="11.125" customWidth="1"/>
    <col min="2" max="2" width="33.25" customWidth="1"/>
    <col min="3" max="5" width="14.125" customWidth="1"/>
    <col min="6" max="8" width="8.625" customWidth="1"/>
    <col min="9" max="9" width="10.5" customWidth="1"/>
    <col min="10" max="13" width="7.375" customWidth="1"/>
    <col min="14" max="14" width="10.25" customWidth="1"/>
    <col min="15" max="19" width="7.7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1.95" customHeight="1" spans="1:18">
      <c r="A2" s="248"/>
      <c r="J2" s="259"/>
      <c r="R2" s="3" t="s">
        <v>32</v>
      </c>
    </row>
    <row r="3" ht="36" customHeight="1" spans="1:19">
      <c r="A3" s="249" t="s">
        <v>33</v>
      </c>
      <c r="B3" s="18"/>
      <c r="C3" s="18"/>
      <c r="D3" s="18"/>
      <c r="E3" s="18"/>
      <c r="F3" s="18"/>
      <c r="G3" s="18"/>
      <c r="H3" s="18"/>
      <c r="I3" s="18"/>
      <c r="J3" s="51"/>
      <c r="K3" s="18"/>
      <c r="L3" s="18"/>
      <c r="M3" s="18"/>
      <c r="N3" s="18"/>
      <c r="O3" s="18"/>
      <c r="P3" s="18"/>
      <c r="Q3" s="18"/>
      <c r="R3" s="18"/>
      <c r="S3" s="18"/>
    </row>
    <row r="4" ht="20.3" customHeight="1" spans="1:19">
      <c r="A4" s="250" t="s">
        <v>2</v>
      </c>
      <c r="B4" s="6"/>
      <c r="C4" s="6"/>
      <c r="D4" s="6"/>
      <c r="E4" s="6"/>
      <c r="F4" s="6"/>
      <c r="G4" s="6"/>
      <c r="H4" s="6"/>
      <c r="I4" s="6"/>
      <c r="J4" s="260"/>
      <c r="K4" s="6"/>
      <c r="L4" s="6"/>
      <c r="M4" s="6"/>
      <c r="N4" s="7"/>
      <c r="O4" s="7"/>
      <c r="P4" s="7"/>
      <c r="Q4" s="7"/>
      <c r="R4" s="7" t="s">
        <v>3</v>
      </c>
      <c r="S4" s="7" t="s">
        <v>3</v>
      </c>
    </row>
    <row r="5" ht="33" customHeight="1" spans="1:19">
      <c r="A5" s="251" t="s">
        <v>34</v>
      </c>
      <c r="B5" s="251" t="s">
        <v>35</v>
      </c>
      <c r="C5" s="251" t="s">
        <v>36</v>
      </c>
      <c r="D5" s="251" t="s">
        <v>37</v>
      </c>
      <c r="E5" s="252"/>
      <c r="F5" s="252"/>
      <c r="G5" s="252"/>
      <c r="H5" s="252"/>
      <c r="I5" s="252"/>
      <c r="J5" s="261"/>
      <c r="K5" s="252"/>
      <c r="L5" s="252"/>
      <c r="M5" s="252"/>
      <c r="N5" s="252"/>
      <c r="O5" s="252" t="s">
        <v>25</v>
      </c>
      <c r="P5" s="252"/>
      <c r="Q5" s="252"/>
      <c r="R5" s="252"/>
      <c r="S5" s="252"/>
    </row>
    <row r="6" ht="33" customHeight="1" spans="1:19">
      <c r="A6" s="252"/>
      <c r="B6" s="252"/>
      <c r="C6" s="252"/>
      <c r="D6" s="252" t="s">
        <v>38</v>
      </c>
      <c r="E6" s="252" t="s">
        <v>39</v>
      </c>
      <c r="F6" s="252" t="s">
        <v>40</v>
      </c>
      <c r="G6" s="252" t="s">
        <v>41</v>
      </c>
      <c r="H6" s="252" t="s">
        <v>42</v>
      </c>
      <c r="I6" s="252" t="s">
        <v>43</v>
      </c>
      <c r="J6" s="261"/>
      <c r="K6" s="252" t="s">
        <v>44</v>
      </c>
      <c r="L6" s="252" t="s">
        <v>45</v>
      </c>
      <c r="M6" s="252" t="s">
        <v>46</v>
      </c>
      <c r="N6" s="252" t="s">
        <v>47</v>
      </c>
      <c r="O6" s="262" t="s">
        <v>38</v>
      </c>
      <c r="P6" s="262" t="s">
        <v>39</v>
      </c>
      <c r="Q6" s="262" t="s">
        <v>40</v>
      </c>
      <c r="R6" s="262" t="s">
        <v>41</v>
      </c>
      <c r="S6" s="262" t="s">
        <v>48</v>
      </c>
    </row>
    <row r="7" ht="50" customHeight="1" spans="1:19">
      <c r="A7" s="11"/>
      <c r="B7" s="11"/>
      <c r="C7" s="11"/>
      <c r="D7" s="11"/>
      <c r="E7" s="11"/>
      <c r="F7" s="11"/>
      <c r="G7" s="11"/>
      <c r="H7" s="11"/>
      <c r="I7" s="251" t="s">
        <v>38</v>
      </c>
      <c r="J7" s="251" t="s">
        <v>49</v>
      </c>
      <c r="K7" s="251" t="s">
        <v>44</v>
      </c>
      <c r="L7" s="251" t="s">
        <v>45</v>
      </c>
      <c r="M7" s="251" t="s">
        <v>46</v>
      </c>
      <c r="N7" s="251" t="s">
        <v>47</v>
      </c>
      <c r="O7" s="251"/>
      <c r="P7" s="251"/>
      <c r="Q7" s="251"/>
      <c r="R7" s="251"/>
      <c r="S7" s="251"/>
    </row>
    <row r="8" ht="37" customHeight="1" spans="1:19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261">
        <v>10</v>
      </c>
      <c r="K8" s="261">
        <v>11</v>
      </c>
      <c r="L8" s="261">
        <v>12</v>
      </c>
      <c r="M8" s="261">
        <v>13</v>
      </c>
      <c r="N8" s="261">
        <v>14</v>
      </c>
      <c r="O8" s="261">
        <v>15</v>
      </c>
      <c r="P8" s="261">
        <v>16</v>
      </c>
      <c r="Q8" s="261">
        <v>17</v>
      </c>
      <c r="R8" s="261">
        <v>18</v>
      </c>
      <c r="S8" s="261">
        <v>19</v>
      </c>
    </row>
    <row r="9" s="247" customFormat="1" ht="37" customHeight="1" spans="1:19">
      <c r="A9" s="253" t="s">
        <v>50</v>
      </c>
      <c r="B9" s="254" t="s">
        <v>51</v>
      </c>
      <c r="C9" s="255">
        <f>D9+I9</f>
        <v>1060489</v>
      </c>
      <c r="D9" s="255">
        <f>E9</f>
        <v>1060489</v>
      </c>
      <c r="E9" s="255">
        <v>1060489</v>
      </c>
      <c r="F9" s="255"/>
      <c r="G9" s="255"/>
      <c r="H9" s="255"/>
      <c r="I9" s="255"/>
      <c r="J9" s="263"/>
      <c r="K9" s="263"/>
      <c r="L9" s="263"/>
      <c r="M9" s="263"/>
      <c r="N9" s="263"/>
      <c r="O9" s="263"/>
      <c r="P9" s="263"/>
      <c r="Q9" s="263"/>
      <c r="R9" s="263"/>
      <c r="S9" s="263"/>
    </row>
    <row r="10" ht="37" customHeight="1" spans="1:19">
      <c r="A10" s="256" t="s">
        <v>36</v>
      </c>
      <c r="B10" s="257"/>
      <c r="C10" s="258">
        <f>C9</f>
        <v>1060489</v>
      </c>
      <c r="D10" s="258">
        <f>D9</f>
        <v>1060489</v>
      </c>
      <c r="E10" s="258">
        <f>E9</f>
        <v>1060489</v>
      </c>
      <c r="F10" s="258"/>
      <c r="G10" s="258"/>
      <c r="H10" s="258"/>
      <c r="I10" s="258"/>
      <c r="J10" s="258"/>
      <c r="K10" s="258"/>
      <c r="L10" s="258"/>
      <c r="M10" s="258"/>
      <c r="N10" s="258"/>
      <c r="O10" s="258"/>
      <c r="P10" s="258"/>
      <c r="Q10" s="258"/>
      <c r="R10" s="258"/>
      <c r="S10" s="258"/>
    </row>
  </sheetData>
  <mergeCells count="21">
    <mergeCell ref="R2:S2"/>
    <mergeCell ref="A3:S3"/>
    <mergeCell ref="A4:D4"/>
    <mergeCell ref="R4:S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275" right="0.196527777777778" top="0.472222222222222" bottom="1" header="0.5" footer="0.5"/>
  <pageSetup paperSize="9" scale="72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1"/>
  <sheetViews>
    <sheetView showZeros="0" workbookViewId="0">
      <pane ySplit="1" topLeftCell="A2" activePane="bottomLeft" state="frozen"/>
      <selection/>
      <selection pane="bottomLeft" activeCell="G21" sqref="G21"/>
    </sheetView>
  </sheetViews>
  <sheetFormatPr defaultColWidth="9.10833333333333" defaultRowHeight="14.25" customHeight="1"/>
  <cols>
    <col min="1" max="1" width="14.2166666666667" style="177" customWidth="1"/>
    <col min="2" max="2" width="32.55" style="177" customWidth="1"/>
    <col min="3" max="6" width="13.875" style="177" customWidth="1"/>
    <col min="7" max="9" width="9.375" style="177" customWidth="1"/>
    <col min="10" max="10" width="10.875" style="177" customWidth="1"/>
    <col min="11" max="14" width="10.625" style="177" customWidth="1"/>
    <col min="15" max="15" width="11.25" style="177" customWidth="1"/>
    <col min="16" max="16384" width="9.10833333333333" style="177"/>
  </cols>
  <sheetData>
    <row r="1" customHeight="1" spans="1:15">
      <c r="A1" s="179"/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</row>
    <row r="2" ht="15.75" customHeight="1" spans="15:15">
      <c r="O2" s="196" t="s">
        <v>52</v>
      </c>
    </row>
    <row r="3" ht="28.5" customHeight="1" spans="1:15">
      <c r="A3" s="182" t="s">
        <v>53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</row>
    <row r="4" ht="15.05" customHeight="1" spans="1:15">
      <c r="A4" s="236" t="s">
        <v>2</v>
      </c>
      <c r="B4" s="237"/>
      <c r="C4" s="238"/>
      <c r="D4" s="238"/>
      <c r="E4" s="238"/>
      <c r="F4" s="238"/>
      <c r="G4" s="186"/>
      <c r="H4" s="238"/>
      <c r="I4" s="238"/>
      <c r="J4" s="186"/>
      <c r="K4" s="238"/>
      <c r="L4" s="238"/>
      <c r="M4" s="186"/>
      <c r="N4" s="186"/>
      <c r="O4" s="197" t="s">
        <v>3</v>
      </c>
    </row>
    <row r="5" ht="38" customHeight="1" spans="1:15">
      <c r="A5" s="188" t="s">
        <v>54</v>
      </c>
      <c r="B5" s="188" t="s">
        <v>55</v>
      </c>
      <c r="C5" s="189" t="s">
        <v>36</v>
      </c>
      <c r="D5" s="189" t="s">
        <v>39</v>
      </c>
      <c r="E5" s="189"/>
      <c r="F5" s="189"/>
      <c r="G5" s="239" t="s">
        <v>40</v>
      </c>
      <c r="H5" s="188" t="s">
        <v>41</v>
      </c>
      <c r="I5" s="188" t="s">
        <v>56</v>
      </c>
      <c r="J5" s="189" t="s">
        <v>57</v>
      </c>
      <c r="K5" s="188" t="s">
        <v>58</v>
      </c>
      <c r="L5" s="188" t="s">
        <v>59</v>
      </c>
      <c r="M5" s="188" t="s">
        <v>60</v>
      </c>
      <c r="N5" s="188" t="s">
        <v>61</v>
      </c>
      <c r="O5" s="188" t="s">
        <v>62</v>
      </c>
    </row>
    <row r="6" ht="38" customHeight="1" spans="1:15">
      <c r="A6" s="189"/>
      <c r="B6" s="189"/>
      <c r="C6" s="189"/>
      <c r="D6" s="189" t="s">
        <v>38</v>
      </c>
      <c r="E6" s="189" t="s">
        <v>63</v>
      </c>
      <c r="F6" s="189" t="s">
        <v>64</v>
      </c>
      <c r="G6" s="189"/>
      <c r="H6" s="189"/>
      <c r="I6" s="189"/>
      <c r="J6" s="189" t="s">
        <v>38</v>
      </c>
      <c r="K6" s="187" t="s">
        <v>58</v>
      </c>
      <c r="L6" s="187" t="s">
        <v>59</v>
      </c>
      <c r="M6" s="187" t="s">
        <v>60</v>
      </c>
      <c r="N6" s="187" t="s">
        <v>61</v>
      </c>
      <c r="O6" s="187" t="s">
        <v>62</v>
      </c>
    </row>
    <row r="7" ht="18" customHeight="1" spans="1:15">
      <c r="A7" s="189">
        <v>1</v>
      </c>
      <c r="B7" s="189">
        <v>2</v>
      </c>
      <c r="C7" s="189">
        <v>3</v>
      </c>
      <c r="D7" s="189">
        <v>4</v>
      </c>
      <c r="E7" s="189">
        <v>5</v>
      </c>
      <c r="F7" s="189">
        <v>6</v>
      </c>
      <c r="G7" s="189">
        <v>7</v>
      </c>
      <c r="H7" s="240">
        <v>8</v>
      </c>
      <c r="I7" s="240">
        <v>9</v>
      </c>
      <c r="J7" s="240">
        <v>10</v>
      </c>
      <c r="K7" s="240">
        <v>11</v>
      </c>
      <c r="L7" s="240">
        <v>12</v>
      </c>
      <c r="M7" s="240">
        <v>13</v>
      </c>
      <c r="N7" s="240">
        <v>14</v>
      </c>
      <c r="O7" s="189">
        <v>15</v>
      </c>
    </row>
    <row r="8" ht="21" customHeight="1" spans="1:15">
      <c r="A8" s="241" t="s">
        <v>65</v>
      </c>
      <c r="B8" s="241" t="s">
        <v>66</v>
      </c>
      <c r="C8" s="242">
        <f>D8</f>
        <v>839196</v>
      </c>
      <c r="D8" s="242">
        <f>E8+F8</f>
        <v>839196</v>
      </c>
      <c r="E8" s="242">
        <f>E9</f>
        <v>439196</v>
      </c>
      <c r="F8" s="242">
        <f>F9</f>
        <v>400000</v>
      </c>
      <c r="G8" s="242"/>
      <c r="H8" s="242"/>
      <c r="I8" s="242"/>
      <c r="J8" s="242"/>
      <c r="K8" s="245"/>
      <c r="L8" s="245"/>
      <c r="M8" s="246"/>
      <c r="N8" s="245"/>
      <c r="O8" s="245"/>
    </row>
    <row r="9" ht="21" customHeight="1" spans="1:15">
      <c r="A9" s="243" t="s">
        <v>67</v>
      </c>
      <c r="B9" s="243" t="s">
        <v>68</v>
      </c>
      <c r="C9" s="242">
        <f t="shared" ref="C9:C20" si="0">D9</f>
        <v>839196</v>
      </c>
      <c r="D9" s="242">
        <f t="shared" ref="D9:D20" si="1">E9+F9</f>
        <v>839196</v>
      </c>
      <c r="E9" s="242">
        <v>439196</v>
      </c>
      <c r="F9" s="242">
        <v>400000</v>
      </c>
      <c r="G9" s="242"/>
      <c r="H9" s="242"/>
      <c r="I9" s="242"/>
      <c r="J9" s="242"/>
      <c r="K9" s="194"/>
      <c r="L9" s="194"/>
      <c r="M9" s="194"/>
      <c r="N9" s="194"/>
      <c r="O9" s="194"/>
    </row>
    <row r="10" ht="21" customHeight="1" spans="1:15">
      <c r="A10" s="219" t="s">
        <v>69</v>
      </c>
      <c r="B10" s="219" t="s">
        <v>70</v>
      </c>
      <c r="C10" s="242">
        <f t="shared" si="0"/>
        <v>81823</v>
      </c>
      <c r="D10" s="242">
        <f t="shared" si="1"/>
        <v>81823</v>
      </c>
      <c r="E10" s="203">
        <v>81823</v>
      </c>
      <c r="F10" s="242"/>
      <c r="G10" s="242"/>
      <c r="H10" s="242"/>
      <c r="I10" s="242"/>
      <c r="J10" s="242"/>
      <c r="K10" s="194"/>
      <c r="L10" s="194"/>
      <c r="M10" s="194"/>
      <c r="N10" s="194"/>
      <c r="O10" s="194"/>
    </row>
    <row r="11" ht="21" customHeight="1" spans="1:15">
      <c r="A11" s="220" t="s">
        <v>71</v>
      </c>
      <c r="B11" s="220" t="s">
        <v>72</v>
      </c>
      <c r="C11" s="242">
        <f t="shared" si="0"/>
        <v>81823</v>
      </c>
      <c r="D11" s="242">
        <f t="shared" si="1"/>
        <v>81823</v>
      </c>
      <c r="E11" s="203">
        <v>81823</v>
      </c>
      <c r="F11" s="242"/>
      <c r="G11" s="242"/>
      <c r="H11" s="242"/>
      <c r="I11" s="242"/>
      <c r="J11" s="242"/>
      <c r="K11" s="194"/>
      <c r="L11" s="194"/>
      <c r="M11" s="194"/>
      <c r="N11" s="194"/>
      <c r="O11" s="194"/>
    </row>
    <row r="12" ht="21" customHeight="1" spans="1:15">
      <c r="A12" s="221" t="s">
        <v>73</v>
      </c>
      <c r="B12" s="221" t="s">
        <v>74</v>
      </c>
      <c r="C12" s="242">
        <f t="shared" si="0"/>
        <v>81823</v>
      </c>
      <c r="D12" s="242">
        <f t="shared" si="1"/>
        <v>81823</v>
      </c>
      <c r="E12" s="203">
        <v>81823</v>
      </c>
      <c r="F12" s="242"/>
      <c r="G12" s="242"/>
      <c r="H12" s="242"/>
      <c r="I12" s="242"/>
      <c r="J12" s="242"/>
      <c r="K12" s="194"/>
      <c r="L12" s="194"/>
      <c r="M12" s="194"/>
      <c r="N12" s="194"/>
      <c r="O12" s="194"/>
    </row>
    <row r="13" ht="21" customHeight="1" spans="1:15">
      <c r="A13" s="219" t="s">
        <v>75</v>
      </c>
      <c r="B13" s="219" t="s">
        <v>76</v>
      </c>
      <c r="C13" s="242">
        <f t="shared" si="0"/>
        <v>53412</v>
      </c>
      <c r="D13" s="242">
        <f t="shared" si="1"/>
        <v>53412</v>
      </c>
      <c r="E13" s="203">
        <v>53412</v>
      </c>
      <c r="F13" s="242"/>
      <c r="G13" s="242"/>
      <c r="H13" s="242"/>
      <c r="I13" s="242"/>
      <c r="J13" s="242"/>
      <c r="K13" s="194"/>
      <c r="L13" s="194"/>
      <c r="M13" s="194"/>
      <c r="N13" s="194"/>
      <c r="O13" s="194"/>
    </row>
    <row r="14" ht="21" customHeight="1" spans="1:15">
      <c r="A14" s="220" t="s">
        <v>77</v>
      </c>
      <c r="B14" s="220" t="s">
        <v>78</v>
      </c>
      <c r="C14" s="242">
        <f t="shared" si="0"/>
        <v>53412</v>
      </c>
      <c r="D14" s="242">
        <f t="shared" si="1"/>
        <v>53412</v>
      </c>
      <c r="E14" s="203">
        <f>SUM(E15:E17)</f>
        <v>53412</v>
      </c>
      <c r="F14" s="242"/>
      <c r="G14" s="242"/>
      <c r="H14" s="242"/>
      <c r="I14" s="242"/>
      <c r="J14" s="242"/>
      <c r="K14" s="194"/>
      <c r="L14" s="194"/>
      <c r="M14" s="194"/>
      <c r="N14" s="194"/>
      <c r="O14" s="194"/>
    </row>
    <row r="15" ht="21" customHeight="1" spans="1:15">
      <c r="A15" s="221" t="s">
        <v>79</v>
      </c>
      <c r="B15" s="221" t="s">
        <v>80</v>
      </c>
      <c r="C15" s="242">
        <f t="shared" si="0"/>
        <v>35712</v>
      </c>
      <c r="D15" s="242">
        <f t="shared" si="1"/>
        <v>35712</v>
      </c>
      <c r="E15" s="203">
        <v>35712</v>
      </c>
      <c r="F15" s="242"/>
      <c r="G15" s="242"/>
      <c r="H15" s="242"/>
      <c r="I15" s="242"/>
      <c r="J15" s="242"/>
      <c r="K15" s="194"/>
      <c r="L15" s="194"/>
      <c r="M15" s="194"/>
      <c r="N15" s="194"/>
      <c r="O15" s="194"/>
    </row>
    <row r="16" ht="21" customHeight="1" spans="1:15">
      <c r="A16" s="221" t="s">
        <v>81</v>
      </c>
      <c r="B16" s="221" t="s">
        <v>82</v>
      </c>
      <c r="C16" s="242">
        <f t="shared" si="0"/>
        <v>16600</v>
      </c>
      <c r="D16" s="242">
        <f t="shared" si="1"/>
        <v>16600</v>
      </c>
      <c r="E16" s="203">
        <v>16600</v>
      </c>
      <c r="F16" s="242"/>
      <c r="G16" s="242"/>
      <c r="H16" s="242"/>
      <c r="I16" s="242"/>
      <c r="J16" s="242"/>
      <c r="K16" s="194"/>
      <c r="L16" s="194"/>
      <c r="M16" s="194"/>
      <c r="N16" s="194"/>
      <c r="O16" s="194"/>
    </row>
    <row r="17" ht="21" customHeight="1" spans="1:15">
      <c r="A17" s="221" t="s">
        <v>83</v>
      </c>
      <c r="B17" s="221" t="s">
        <v>84</v>
      </c>
      <c r="C17" s="242">
        <f t="shared" si="0"/>
        <v>1100</v>
      </c>
      <c r="D17" s="242">
        <f t="shared" si="1"/>
        <v>1100</v>
      </c>
      <c r="E17" s="203">
        <v>1100</v>
      </c>
      <c r="F17" s="242"/>
      <c r="G17" s="242"/>
      <c r="H17" s="242"/>
      <c r="I17" s="242"/>
      <c r="J17" s="242"/>
      <c r="K17" s="194"/>
      <c r="L17" s="194"/>
      <c r="M17" s="194"/>
      <c r="N17" s="194"/>
      <c r="O17" s="194"/>
    </row>
    <row r="18" ht="21" customHeight="1" spans="1:15">
      <c r="A18" s="219" t="s">
        <v>85</v>
      </c>
      <c r="B18" s="219" t="s">
        <v>86</v>
      </c>
      <c r="C18" s="242">
        <f t="shared" si="0"/>
        <v>86058</v>
      </c>
      <c r="D18" s="242">
        <f t="shared" si="1"/>
        <v>86058</v>
      </c>
      <c r="E18" s="203">
        <v>86058</v>
      </c>
      <c r="F18" s="242"/>
      <c r="G18" s="242"/>
      <c r="H18" s="242"/>
      <c r="I18" s="242"/>
      <c r="J18" s="242"/>
      <c r="K18" s="194"/>
      <c r="L18" s="194"/>
      <c r="M18" s="194"/>
      <c r="N18" s="194"/>
      <c r="O18" s="194"/>
    </row>
    <row r="19" ht="21" customHeight="1" spans="1:15">
      <c r="A19" s="220" t="s">
        <v>87</v>
      </c>
      <c r="B19" s="220" t="s">
        <v>88</v>
      </c>
      <c r="C19" s="242">
        <f t="shared" si="0"/>
        <v>86058</v>
      </c>
      <c r="D19" s="242">
        <f t="shared" si="1"/>
        <v>86058</v>
      </c>
      <c r="E19" s="203">
        <v>86058</v>
      </c>
      <c r="F19" s="242"/>
      <c r="G19" s="242"/>
      <c r="H19" s="242"/>
      <c r="I19" s="242"/>
      <c r="J19" s="242"/>
      <c r="K19" s="194"/>
      <c r="L19" s="194"/>
      <c r="M19" s="194"/>
      <c r="N19" s="194"/>
      <c r="O19" s="194"/>
    </row>
    <row r="20" ht="21" customHeight="1" spans="1:15">
      <c r="A20" s="221" t="s">
        <v>89</v>
      </c>
      <c r="B20" s="221" t="s">
        <v>90</v>
      </c>
      <c r="C20" s="242">
        <f t="shared" si="0"/>
        <v>86058</v>
      </c>
      <c r="D20" s="242">
        <f t="shared" si="1"/>
        <v>86058</v>
      </c>
      <c r="E20" s="203">
        <v>86058</v>
      </c>
      <c r="F20" s="242"/>
      <c r="G20" s="242"/>
      <c r="H20" s="242"/>
      <c r="I20" s="242"/>
      <c r="J20" s="242"/>
      <c r="K20" s="194"/>
      <c r="L20" s="194"/>
      <c r="M20" s="194"/>
      <c r="N20" s="194"/>
      <c r="O20" s="194"/>
    </row>
    <row r="21" ht="21" customHeight="1" spans="1:15">
      <c r="A21" s="244" t="s">
        <v>91</v>
      </c>
      <c r="B21" s="244"/>
      <c r="C21" s="242">
        <f>C18+C13+C10+C8</f>
        <v>1060489</v>
      </c>
      <c r="D21" s="242">
        <f t="shared" ref="D21:O21" si="2">D18+D13+D10+D8</f>
        <v>1060489</v>
      </c>
      <c r="E21" s="242">
        <f t="shared" si="2"/>
        <v>660489</v>
      </c>
      <c r="F21" s="242">
        <f t="shared" si="2"/>
        <v>400000</v>
      </c>
      <c r="G21" s="242">
        <f t="shared" si="2"/>
        <v>0</v>
      </c>
      <c r="H21" s="242">
        <f t="shared" si="2"/>
        <v>0</v>
      </c>
      <c r="I21" s="242">
        <f t="shared" si="2"/>
        <v>0</v>
      </c>
      <c r="J21" s="242">
        <f t="shared" si="2"/>
        <v>0</v>
      </c>
      <c r="K21" s="242">
        <f t="shared" si="2"/>
        <v>0</v>
      </c>
      <c r="L21" s="242">
        <f t="shared" si="2"/>
        <v>0</v>
      </c>
      <c r="M21" s="242">
        <f t="shared" si="2"/>
        <v>0</v>
      </c>
      <c r="N21" s="242">
        <f t="shared" si="2"/>
        <v>0</v>
      </c>
      <c r="O21" s="242">
        <f t="shared" si="2"/>
        <v>0</v>
      </c>
    </row>
  </sheetData>
  <mergeCells count="11">
    <mergeCell ref="A3:O3"/>
    <mergeCell ref="A4:L4"/>
    <mergeCell ref="D5:F5"/>
    <mergeCell ref="J5:O5"/>
    <mergeCell ref="A21:B21"/>
    <mergeCell ref="A5:A6"/>
    <mergeCell ref="B5:B6"/>
    <mergeCell ref="C5:C6"/>
    <mergeCell ref="G5:G6"/>
    <mergeCell ref="H5:H6"/>
    <mergeCell ref="I5:I6"/>
  </mergeCells>
  <pageMargins left="0.314583333333333" right="0.156944444444444" top="0.511805555555556" bottom="0.590277777777778" header="0.5" footer="0.5"/>
  <pageSetup paperSize="9" scale="74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17"/>
  <sheetViews>
    <sheetView showZeros="0" workbookViewId="0">
      <pane ySplit="1" topLeftCell="A2" activePane="bottomLeft" state="frozen"/>
      <selection/>
      <selection pane="bottomLeft" activeCell="A4" sqref="A4:B4"/>
    </sheetView>
  </sheetViews>
  <sheetFormatPr defaultColWidth="9.10833333333333" defaultRowHeight="14.25" customHeight="1" outlineLevelCol="3"/>
  <cols>
    <col min="1" max="4" width="33.25" customWidth="1"/>
  </cols>
  <sheetData>
    <row r="1" customHeight="1" spans="1:4">
      <c r="A1" s="1"/>
      <c r="B1" s="1"/>
      <c r="C1" s="1"/>
      <c r="D1" s="1"/>
    </row>
    <row r="2" customHeight="1" spans="4:4">
      <c r="D2" s="223" t="s">
        <v>92</v>
      </c>
    </row>
    <row r="3" ht="31.6" customHeight="1" spans="1:4">
      <c r="A3" s="50" t="s">
        <v>93</v>
      </c>
      <c r="B3" s="224"/>
      <c r="C3" s="224"/>
      <c r="D3" s="224"/>
    </row>
    <row r="4" ht="17.2" customHeight="1" spans="1:4">
      <c r="A4" s="5" t="s">
        <v>2</v>
      </c>
      <c r="B4" s="225"/>
      <c r="C4" s="225"/>
      <c r="D4" s="226" t="s">
        <v>3</v>
      </c>
    </row>
    <row r="5" ht="24.75" customHeight="1" spans="1:4">
      <c r="A5" s="66" t="s">
        <v>4</v>
      </c>
      <c r="B5" s="200"/>
      <c r="C5" s="66" t="s">
        <v>5</v>
      </c>
      <c r="D5" s="200"/>
    </row>
    <row r="6" ht="15.75" customHeight="1" spans="1:4">
      <c r="A6" s="65" t="s">
        <v>6</v>
      </c>
      <c r="B6" s="227" t="s">
        <v>7</v>
      </c>
      <c r="C6" s="65" t="s">
        <v>94</v>
      </c>
      <c r="D6" s="227" t="s">
        <v>7</v>
      </c>
    </row>
    <row r="7" ht="14.1" customHeight="1" spans="1:4">
      <c r="A7" s="69"/>
      <c r="B7" s="88"/>
      <c r="C7" s="69"/>
      <c r="D7" s="88"/>
    </row>
    <row r="8" ht="29.15" customHeight="1" spans="1:4">
      <c r="A8" s="228" t="s">
        <v>95</v>
      </c>
      <c r="B8" s="107">
        <f>B9</f>
        <v>1060489</v>
      </c>
      <c r="C8" s="229" t="s">
        <v>10</v>
      </c>
      <c r="D8" s="230">
        <v>839196</v>
      </c>
    </row>
    <row r="9" ht="29.15" customHeight="1" spans="1:4">
      <c r="A9" s="231" t="s">
        <v>96</v>
      </c>
      <c r="B9" s="203">
        <v>1060489</v>
      </c>
      <c r="C9" s="229" t="s">
        <v>12</v>
      </c>
      <c r="D9" s="230">
        <v>81823</v>
      </c>
    </row>
    <row r="10" ht="29.15" customHeight="1" spans="1:4">
      <c r="A10" s="231" t="s">
        <v>97</v>
      </c>
      <c r="B10" s="107"/>
      <c r="C10" s="229" t="s">
        <v>14</v>
      </c>
      <c r="D10" s="230">
        <v>53412</v>
      </c>
    </row>
    <row r="11" ht="29.15" customHeight="1" spans="1:4">
      <c r="A11" s="231" t="s">
        <v>98</v>
      </c>
      <c r="B11" s="107"/>
      <c r="C11" s="229" t="s">
        <v>16</v>
      </c>
      <c r="D11" s="230">
        <v>86058</v>
      </c>
    </row>
    <row r="12" ht="29.15" customHeight="1" spans="1:4">
      <c r="A12" s="228" t="s">
        <v>99</v>
      </c>
      <c r="B12" s="230"/>
      <c r="C12" s="232"/>
      <c r="D12" s="230"/>
    </row>
    <row r="13" ht="29.15" customHeight="1" spans="1:4">
      <c r="A13" s="231" t="s">
        <v>96</v>
      </c>
      <c r="B13" s="230"/>
      <c r="C13" s="232"/>
      <c r="D13" s="230"/>
    </row>
    <row r="14" ht="29.15" customHeight="1" spans="1:4">
      <c r="A14" s="233" t="s">
        <v>97</v>
      </c>
      <c r="B14" s="230"/>
      <c r="C14" s="232"/>
      <c r="D14" s="230"/>
    </row>
    <row r="15" ht="29.15" customHeight="1" spans="1:4">
      <c r="A15" s="233" t="s">
        <v>98</v>
      </c>
      <c r="B15" s="230"/>
      <c r="C15" s="232"/>
      <c r="D15" s="230"/>
    </row>
    <row r="16" ht="29.15" customHeight="1" spans="1:4">
      <c r="A16" s="234"/>
      <c r="B16" s="230"/>
      <c r="C16" s="235" t="s">
        <v>100</v>
      </c>
      <c r="D16" s="230"/>
    </row>
    <row r="17" ht="29.15" customHeight="1" spans="1:4">
      <c r="A17" s="234" t="s">
        <v>101</v>
      </c>
      <c r="B17" s="230">
        <f>B9</f>
        <v>1060489</v>
      </c>
      <c r="C17" s="232" t="s">
        <v>31</v>
      </c>
      <c r="D17" s="230">
        <f>SUM(D8:D11)</f>
        <v>1060489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629861111111111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2"/>
  <sheetViews>
    <sheetView showZeros="0" workbookViewId="0">
      <pane ySplit="1" topLeftCell="A2" activePane="bottomLeft" state="frozen"/>
      <selection/>
      <selection pane="bottomLeft" activeCell="A4" sqref="A4:E4"/>
    </sheetView>
  </sheetViews>
  <sheetFormatPr defaultColWidth="9.10833333333333" defaultRowHeight="14.25" customHeight="1" outlineLevelCol="6"/>
  <cols>
    <col min="1" max="1" width="20.1083333333333" style="108" customWidth="1"/>
    <col min="2" max="2" width="37.3333333333333" style="108" customWidth="1"/>
    <col min="3" max="3" width="24.2166666666667" style="108" customWidth="1"/>
    <col min="4" max="6" width="25" style="108" customWidth="1"/>
    <col min="7" max="7" width="24.2166666666667" style="108" customWidth="1"/>
    <col min="8" max="16384" width="9.10833333333333" style="108"/>
  </cols>
  <sheetData>
    <row r="1" customHeight="1" spans="1:7">
      <c r="A1" s="109"/>
      <c r="B1" s="109"/>
      <c r="C1" s="109"/>
      <c r="D1" s="109"/>
      <c r="E1" s="109"/>
      <c r="F1" s="109"/>
      <c r="G1" s="109"/>
    </row>
    <row r="2" ht="11.95" customHeight="1" spans="4:7">
      <c r="D2" s="173"/>
      <c r="F2" s="174"/>
      <c r="G2" s="174" t="s">
        <v>102</v>
      </c>
    </row>
    <row r="3" ht="38.95" customHeight="1" spans="1:7">
      <c r="A3" s="204" t="s">
        <v>103</v>
      </c>
      <c r="B3" s="204"/>
      <c r="C3" s="204"/>
      <c r="D3" s="204"/>
      <c r="E3" s="204"/>
      <c r="F3" s="204"/>
      <c r="G3" s="204"/>
    </row>
    <row r="4" ht="18" customHeight="1" spans="1:7">
      <c r="A4" s="151" t="s">
        <v>2</v>
      </c>
      <c r="F4" s="175"/>
      <c r="G4" s="175" t="s">
        <v>3</v>
      </c>
    </row>
    <row r="5" ht="21" customHeight="1" spans="1:7">
      <c r="A5" s="205" t="s">
        <v>104</v>
      </c>
      <c r="B5" s="206"/>
      <c r="C5" s="207" t="s">
        <v>36</v>
      </c>
      <c r="D5" s="208" t="s">
        <v>63</v>
      </c>
      <c r="E5" s="208"/>
      <c r="F5" s="209"/>
      <c r="G5" s="207" t="s">
        <v>64</v>
      </c>
    </row>
    <row r="6" ht="21" customHeight="1" spans="1:7">
      <c r="A6" s="210" t="s">
        <v>54</v>
      </c>
      <c r="B6" s="211" t="s">
        <v>55</v>
      </c>
      <c r="C6" s="212"/>
      <c r="D6" s="212" t="s">
        <v>38</v>
      </c>
      <c r="E6" s="212" t="s">
        <v>105</v>
      </c>
      <c r="F6" s="212" t="s">
        <v>106</v>
      </c>
      <c r="G6" s="212"/>
    </row>
    <row r="7" ht="21" customHeight="1" spans="1:7">
      <c r="A7" s="213" t="s">
        <v>107</v>
      </c>
      <c r="B7" s="213" t="s">
        <v>108</v>
      </c>
      <c r="C7" s="213" t="s">
        <v>109</v>
      </c>
      <c r="D7" s="214"/>
      <c r="E7" s="213" t="s">
        <v>110</v>
      </c>
      <c r="F7" s="213" t="s">
        <v>111</v>
      </c>
      <c r="G7" s="213" t="s">
        <v>112</v>
      </c>
    </row>
    <row r="8" ht="21" customHeight="1" spans="1:7">
      <c r="A8" s="215" t="s">
        <v>65</v>
      </c>
      <c r="B8" s="215" t="s">
        <v>66</v>
      </c>
      <c r="C8" s="216">
        <f>D8+G8</f>
        <v>839196</v>
      </c>
      <c r="D8" s="216">
        <f>E8+F8</f>
        <v>439196</v>
      </c>
      <c r="E8" s="216">
        <f>E9</f>
        <v>415996</v>
      </c>
      <c r="F8" s="216">
        <f>F9</f>
        <v>23200</v>
      </c>
      <c r="G8" s="216">
        <f>G9</f>
        <v>400000</v>
      </c>
    </row>
    <row r="9" s="108" customFormat="1" ht="21" customHeight="1" spans="1:7">
      <c r="A9" s="217" t="s">
        <v>113</v>
      </c>
      <c r="B9" s="217" t="s">
        <v>114</v>
      </c>
      <c r="C9" s="216">
        <f t="shared" ref="C9:C22" si="0">D9+G9</f>
        <v>839196</v>
      </c>
      <c r="D9" s="216">
        <f t="shared" ref="D9:D22" si="1">E9+F9</f>
        <v>439196</v>
      </c>
      <c r="E9" s="216">
        <f>E10</f>
        <v>415996</v>
      </c>
      <c r="F9" s="216">
        <f>F10</f>
        <v>23200</v>
      </c>
      <c r="G9" s="216">
        <f>G10</f>
        <v>400000</v>
      </c>
    </row>
    <row r="10" ht="21" customHeight="1" spans="1:7">
      <c r="A10" s="218" t="s">
        <v>67</v>
      </c>
      <c r="B10" s="218" t="s">
        <v>68</v>
      </c>
      <c r="C10" s="216">
        <f t="shared" si="0"/>
        <v>839196</v>
      </c>
      <c r="D10" s="216">
        <f t="shared" si="1"/>
        <v>439196</v>
      </c>
      <c r="E10" s="216">
        <v>415996</v>
      </c>
      <c r="F10" s="216">
        <v>23200</v>
      </c>
      <c r="G10" s="216">
        <v>400000</v>
      </c>
    </row>
    <row r="11" s="108" customFormat="1" ht="21" customHeight="1" spans="1:7">
      <c r="A11" s="219" t="s">
        <v>69</v>
      </c>
      <c r="B11" s="219" t="s">
        <v>70</v>
      </c>
      <c r="C11" s="216">
        <f t="shared" si="0"/>
        <v>81823</v>
      </c>
      <c r="D11" s="216">
        <f t="shared" si="1"/>
        <v>81823</v>
      </c>
      <c r="E11" s="203">
        <v>81823</v>
      </c>
      <c r="F11" s="216"/>
      <c r="G11" s="216"/>
    </row>
    <row r="12" s="108" customFormat="1" ht="21" customHeight="1" spans="1:7">
      <c r="A12" s="220" t="s">
        <v>71</v>
      </c>
      <c r="B12" s="220" t="s">
        <v>72</v>
      </c>
      <c r="C12" s="216">
        <f t="shared" si="0"/>
        <v>81823</v>
      </c>
      <c r="D12" s="216">
        <f t="shared" si="1"/>
        <v>81823</v>
      </c>
      <c r="E12" s="203">
        <v>81823</v>
      </c>
      <c r="F12" s="216"/>
      <c r="G12" s="216"/>
    </row>
    <row r="13" ht="21" customHeight="1" spans="1:7">
      <c r="A13" s="221" t="s">
        <v>73</v>
      </c>
      <c r="B13" s="221" t="s">
        <v>74</v>
      </c>
      <c r="C13" s="216">
        <f t="shared" si="0"/>
        <v>81823</v>
      </c>
      <c r="D13" s="216">
        <f t="shared" si="1"/>
        <v>81823</v>
      </c>
      <c r="E13" s="203">
        <v>81823</v>
      </c>
      <c r="F13" s="216"/>
      <c r="G13" s="216"/>
    </row>
    <row r="14" ht="21" customHeight="1" spans="1:7">
      <c r="A14" s="219" t="s">
        <v>75</v>
      </c>
      <c r="B14" s="219" t="s">
        <v>76</v>
      </c>
      <c r="C14" s="216">
        <f t="shared" si="0"/>
        <v>53412</v>
      </c>
      <c r="D14" s="216">
        <f t="shared" si="1"/>
        <v>53412</v>
      </c>
      <c r="E14" s="203">
        <v>53412</v>
      </c>
      <c r="F14" s="216"/>
      <c r="G14" s="216"/>
    </row>
    <row r="15" ht="21" customHeight="1" spans="1:7">
      <c r="A15" s="220" t="s">
        <v>77</v>
      </c>
      <c r="B15" s="220" t="s">
        <v>78</v>
      </c>
      <c r="C15" s="216">
        <f t="shared" si="0"/>
        <v>53412</v>
      </c>
      <c r="D15" s="216">
        <f t="shared" si="1"/>
        <v>53412</v>
      </c>
      <c r="E15" s="203">
        <v>53412</v>
      </c>
      <c r="F15" s="216"/>
      <c r="G15" s="216"/>
    </row>
    <row r="16" ht="21" customHeight="1" spans="1:7">
      <c r="A16" s="221" t="s">
        <v>79</v>
      </c>
      <c r="B16" s="221" t="s">
        <v>80</v>
      </c>
      <c r="C16" s="216">
        <f>D16+G16</f>
        <v>35712</v>
      </c>
      <c r="D16" s="216">
        <f>E16+F16</f>
        <v>35712</v>
      </c>
      <c r="E16" s="203">
        <v>35712</v>
      </c>
      <c r="F16" s="216"/>
      <c r="G16" s="216"/>
    </row>
    <row r="17" ht="21" customHeight="1" spans="1:7">
      <c r="A17" s="221" t="s">
        <v>81</v>
      </c>
      <c r="B17" s="221" t="s">
        <v>82</v>
      </c>
      <c r="C17" s="216">
        <f>D17+G17</f>
        <v>16600</v>
      </c>
      <c r="D17" s="216">
        <f>E17+F17</f>
        <v>16600</v>
      </c>
      <c r="E17" s="203">
        <v>16600</v>
      </c>
      <c r="F17" s="216"/>
      <c r="G17" s="216"/>
    </row>
    <row r="18" ht="21" customHeight="1" spans="1:7">
      <c r="A18" s="221" t="s">
        <v>83</v>
      </c>
      <c r="B18" s="221" t="s">
        <v>84</v>
      </c>
      <c r="C18" s="216">
        <f>D18+G18</f>
        <v>1100</v>
      </c>
      <c r="D18" s="216">
        <f>E18+F18</f>
        <v>1100</v>
      </c>
      <c r="E18" s="203">
        <v>1100</v>
      </c>
      <c r="F18" s="216"/>
      <c r="G18" s="216"/>
    </row>
    <row r="19" ht="21" customHeight="1" spans="1:7">
      <c r="A19" s="219" t="s">
        <v>85</v>
      </c>
      <c r="B19" s="219" t="s">
        <v>86</v>
      </c>
      <c r="C19" s="216">
        <f>D19+G19</f>
        <v>86058</v>
      </c>
      <c r="D19" s="216">
        <f>E19+F19</f>
        <v>86058</v>
      </c>
      <c r="E19" s="203">
        <v>86058</v>
      </c>
      <c r="F19" s="216"/>
      <c r="G19" s="216"/>
    </row>
    <row r="20" ht="21" customHeight="1" spans="1:7">
      <c r="A20" s="220" t="s">
        <v>87</v>
      </c>
      <c r="B20" s="220" t="s">
        <v>88</v>
      </c>
      <c r="C20" s="216">
        <f>D20+G20</f>
        <v>86058</v>
      </c>
      <c r="D20" s="216">
        <f>E20+F20</f>
        <v>86058</v>
      </c>
      <c r="E20" s="203">
        <v>86058</v>
      </c>
      <c r="F20" s="216"/>
      <c r="G20" s="216"/>
    </row>
    <row r="21" ht="21" customHeight="1" spans="1:7">
      <c r="A21" s="221" t="s">
        <v>89</v>
      </c>
      <c r="B21" s="221" t="s">
        <v>90</v>
      </c>
      <c r="C21" s="216">
        <f>D21+G21</f>
        <v>86058</v>
      </c>
      <c r="D21" s="216">
        <f>E21+F21</f>
        <v>86058</v>
      </c>
      <c r="E21" s="203">
        <v>86058</v>
      </c>
      <c r="F21" s="216"/>
      <c r="G21" s="216"/>
    </row>
    <row r="22" ht="21" customHeight="1" spans="1:7">
      <c r="A22" s="222" t="s">
        <v>91</v>
      </c>
      <c r="B22" s="222"/>
      <c r="C22" s="216">
        <f>C19+C14+C11+C8</f>
        <v>1060489</v>
      </c>
      <c r="D22" s="216">
        <f>D19+D14+D11+D8</f>
        <v>660489</v>
      </c>
      <c r="E22" s="216">
        <f>E19+E14+E11+E8</f>
        <v>637289</v>
      </c>
      <c r="F22" s="216">
        <f>F19+F14+F11+F8</f>
        <v>23200</v>
      </c>
      <c r="G22" s="216">
        <f>G19+G14+G11+G8</f>
        <v>400000</v>
      </c>
    </row>
  </sheetData>
  <mergeCells count="7">
    <mergeCell ref="A3:G3"/>
    <mergeCell ref="A4:E4"/>
    <mergeCell ref="A5:B5"/>
    <mergeCell ref="D5:F5"/>
    <mergeCell ref="A22:B22"/>
    <mergeCell ref="C5:C6"/>
    <mergeCell ref="G5:G6"/>
  </mergeCells>
  <pageMargins left="0.275" right="0.236111111111111" top="0.236111111111111" bottom="0.0784722222222222" header="0.236111111111111" footer="0.196527777777778"/>
  <pageSetup paperSize="9" scale="8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A4" sqref="A4:D4"/>
    </sheetView>
  </sheetViews>
  <sheetFormatPr defaultColWidth="9.10833333333333" defaultRowHeight="14.25" customHeight="1" outlineLevelRow="7" outlineLevelCol="5"/>
  <cols>
    <col min="1" max="1" width="25.25" customWidth="1"/>
    <col min="2" max="6" width="22.875" customWidth="1"/>
  </cols>
  <sheetData>
    <row r="1" customHeight="1" spans="1:6">
      <c r="A1" s="1"/>
      <c r="B1" s="1"/>
      <c r="C1" s="1"/>
      <c r="D1" s="1"/>
      <c r="E1" s="1"/>
      <c r="F1" s="1"/>
    </row>
    <row r="2" ht="11.95" customHeight="1" spans="1:6">
      <c r="A2" s="198"/>
      <c r="B2" s="198"/>
      <c r="C2" s="78"/>
      <c r="F2" s="64" t="s">
        <v>115</v>
      </c>
    </row>
    <row r="3" ht="25.55" customHeight="1" spans="1:6">
      <c r="A3" s="199" t="s">
        <v>116</v>
      </c>
      <c r="B3" s="199"/>
      <c r="C3" s="199"/>
      <c r="D3" s="199"/>
      <c r="E3" s="199"/>
      <c r="F3" s="199"/>
    </row>
    <row r="4" ht="15.75" customHeight="1" spans="1:6">
      <c r="A4" s="5" t="s">
        <v>2</v>
      </c>
      <c r="B4" s="198"/>
      <c r="C4" s="78"/>
      <c r="F4" s="64" t="s">
        <v>117</v>
      </c>
    </row>
    <row r="5" ht="19.5" customHeight="1" spans="1:6">
      <c r="A5" s="71" t="s">
        <v>118</v>
      </c>
      <c r="B5" s="65" t="s">
        <v>119</v>
      </c>
      <c r="C5" s="66" t="s">
        <v>120</v>
      </c>
      <c r="D5" s="67"/>
      <c r="E5" s="200"/>
      <c r="F5" s="65" t="s">
        <v>121</v>
      </c>
    </row>
    <row r="6" ht="19.5" customHeight="1" spans="1:6">
      <c r="A6" s="88"/>
      <c r="B6" s="69"/>
      <c r="C6" s="74" t="s">
        <v>38</v>
      </c>
      <c r="D6" s="74" t="s">
        <v>122</v>
      </c>
      <c r="E6" s="74" t="s">
        <v>123</v>
      </c>
      <c r="F6" s="69"/>
    </row>
    <row r="7" ht="18.85" customHeight="1" spans="1:6">
      <c r="A7" s="201">
        <v>1</v>
      </c>
      <c r="B7" s="201">
        <v>2</v>
      </c>
      <c r="C7" s="202">
        <v>3</v>
      </c>
      <c r="D7" s="201">
        <v>4</v>
      </c>
      <c r="E7" s="201">
        <v>5</v>
      </c>
      <c r="F7" s="201">
        <v>6</v>
      </c>
    </row>
    <row r="8" ht="18.85" customHeight="1" spans="1:6">
      <c r="A8" s="203">
        <f>C8+F8</f>
        <v>350000</v>
      </c>
      <c r="B8" s="203"/>
      <c r="C8" s="203">
        <f>D8+E8</f>
        <v>350000</v>
      </c>
      <c r="D8" s="203"/>
      <c r="E8" s="203">
        <v>350000</v>
      </c>
      <c r="F8" s="203"/>
    </row>
  </sheetData>
  <mergeCells count="6">
    <mergeCell ref="A3:F3"/>
    <mergeCell ref="A4:D4"/>
    <mergeCell ref="C5:E5"/>
    <mergeCell ref="A5:A6"/>
    <mergeCell ref="B5:B6"/>
    <mergeCell ref="F5:F6"/>
  </mergeCells>
  <pageMargins left="0.511805555555556" right="0.432638888888889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25"/>
  <sheetViews>
    <sheetView showZeros="0" workbookViewId="0">
      <pane xSplit="1" ySplit="9" topLeftCell="B19" activePane="bottomRight" state="frozen"/>
      <selection/>
      <selection pane="topRight"/>
      <selection pane="bottomLeft"/>
      <selection pane="bottomRight" activeCell="E5" sqref="E5:E8"/>
    </sheetView>
  </sheetViews>
  <sheetFormatPr defaultColWidth="9.10833333333333" defaultRowHeight="14.25" customHeight="1"/>
  <cols>
    <col min="1" max="1" width="15" style="177" customWidth="1"/>
    <col min="2" max="2" width="21.75" style="178" customWidth="1"/>
    <col min="3" max="3" width="18.875" style="177" customWidth="1"/>
    <col min="4" max="4" width="10.375" style="178" customWidth="1"/>
    <col min="5" max="5" width="19.625" style="177" customWidth="1"/>
    <col min="6" max="6" width="11.25" style="178" customWidth="1"/>
    <col min="7" max="7" width="21.125" style="177" customWidth="1"/>
    <col min="8" max="9" width="12.5" style="177" customWidth="1"/>
    <col min="10" max="11" width="6.5" style="177" customWidth="1"/>
    <col min="12" max="12" width="10.75" style="177" customWidth="1"/>
    <col min="13" max="23" width="5.5" style="177" customWidth="1"/>
    <col min="24" max="16384" width="9.10833333333333" style="177"/>
  </cols>
  <sheetData>
    <row r="1" ht="8" customHeight="1" spans="1:23">
      <c r="A1" s="179"/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</row>
    <row r="2" ht="13.6" customHeight="1" spans="4:23">
      <c r="D2" s="180"/>
      <c r="E2" s="181"/>
      <c r="F2" s="180"/>
      <c r="G2" s="181"/>
      <c r="U2" s="195"/>
      <c r="W2" s="196" t="s">
        <v>124</v>
      </c>
    </row>
    <row r="3" ht="23" customHeight="1" spans="1:23">
      <c r="A3" s="182" t="s">
        <v>125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</row>
    <row r="4" ht="13.6" customHeight="1" spans="1:23">
      <c r="A4" s="183" t="s">
        <v>2</v>
      </c>
      <c r="B4" s="184"/>
      <c r="C4" s="185"/>
      <c r="D4" s="184"/>
      <c r="E4" s="185"/>
      <c r="F4" s="184"/>
      <c r="G4" s="185"/>
      <c r="H4" s="186"/>
      <c r="I4" s="186"/>
      <c r="J4" s="186"/>
      <c r="K4" s="186"/>
      <c r="L4" s="186"/>
      <c r="M4" s="186"/>
      <c r="N4" s="186"/>
      <c r="O4" s="186"/>
      <c r="P4" s="186"/>
      <c r="Q4" s="186"/>
      <c r="U4" s="195"/>
      <c r="W4" s="197" t="s">
        <v>117</v>
      </c>
    </row>
    <row r="5" ht="36" customHeight="1" spans="1:23">
      <c r="A5" s="187" t="s">
        <v>126</v>
      </c>
      <c r="B5" s="187" t="s">
        <v>127</v>
      </c>
      <c r="C5" s="187" t="s">
        <v>128</v>
      </c>
      <c r="D5" s="188" t="s">
        <v>129</v>
      </c>
      <c r="E5" s="188" t="s">
        <v>130</v>
      </c>
      <c r="F5" s="188" t="s">
        <v>131</v>
      </c>
      <c r="G5" s="188" t="s">
        <v>132</v>
      </c>
      <c r="H5" s="189" t="s">
        <v>133</v>
      </c>
      <c r="I5" s="189"/>
      <c r="J5" s="189"/>
      <c r="K5" s="189"/>
      <c r="L5" s="189"/>
      <c r="M5" s="189"/>
      <c r="N5" s="189"/>
      <c r="O5" s="189"/>
      <c r="P5" s="189"/>
      <c r="Q5" s="188"/>
      <c r="R5" s="189"/>
      <c r="S5" s="189"/>
      <c r="T5" s="189"/>
      <c r="U5" s="189"/>
      <c r="V5" s="189"/>
      <c r="W5" s="189"/>
    </row>
    <row r="6" ht="36" customHeight="1" spans="1:23">
      <c r="A6" s="187"/>
      <c r="B6" s="187"/>
      <c r="C6" s="187"/>
      <c r="D6" s="188"/>
      <c r="E6" s="188"/>
      <c r="F6" s="188"/>
      <c r="G6" s="188"/>
      <c r="H6" s="189" t="s">
        <v>36</v>
      </c>
      <c r="I6" s="188" t="s">
        <v>39</v>
      </c>
      <c r="J6" s="188"/>
      <c r="K6" s="188"/>
      <c r="L6" s="189"/>
      <c r="M6" s="189"/>
      <c r="N6" s="189" t="s">
        <v>134</v>
      </c>
      <c r="O6" s="189"/>
      <c r="P6" s="189"/>
      <c r="Q6" s="188" t="s">
        <v>42</v>
      </c>
      <c r="R6" s="189" t="s">
        <v>57</v>
      </c>
      <c r="S6" s="188"/>
      <c r="T6" s="188"/>
      <c r="U6" s="188"/>
      <c r="V6" s="188"/>
      <c r="W6" s="188"/>
    </row>
    <row r="7" ht="57" customHeight="1" spans="1:23">
      <c r="A7" s="187"/>
      <c r="B7" s="187"/>
      <c r="C7" s="187"/>
      <c r="D7" s="188"/>
      <c r="E7" s="188"/>
      <c r="F7" s="188"/>
      <c r="G7" s="188"/>
      <c r="H7" s="189"/>
      <c r="I7" s="188" t="s">
        <v>135</v>
      </c>
      <c r="J7" s="188" t="s">
        <v>136</v>
      </c>
      <c r="K7" s="188" t="s">
        <v>137</v>
      </c>
      <c r="L7" s="188" t="s">
        <v>138</v>
      </c>
      <c r="M7" s="188" t="s">
        <v>139</v>
      </c>
      <c r="N7" s="188" t="s">
        <v>39</v>
      </c>
      <c r="O7" s="188" t="s">
        <v>40</v>
      </c>
      <c r="P7" s="188" t="s">
        <v>41</v>
      </c>
      <c r="Q7" s="188"/>
      <c r="R7" s="188" t="s">
        <v>38</v>
      </c>
      <c r="S7" s="188" t="s">
        <v>49</v>
      </c>
      <c r="T7" s="188" t="s">
        <v>140</v>
      </c>
      <c r="U7" s="188" t="s">
        <v>45</v>
      </c>
      <c r="V7" s="188" t="s">
        <v>46</v>
      </c>
      <c r="W7" s="188" t="s">
        <v>47</v>
      </c>
    </row>
    <row r="8" ht="44" customHeight="1" spans="1:23">
      <c r="A8" s="187"/>
      <c r="B8" s="187"/>
      <c r="C8" s="187"/>
      <c r="D8" s="188"/>
      <c r="E8" s="188"/>
      <c r="F8" s="188"/>
      <c r="G8" s="188"/>
      <c r="H8" s="189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</row>
    <row r="9" s="176" customFormat="1" ht="28" customHeight="1" spans="1:23">
      <c r="A9" s="190">
        <v>1</v>
      </c>
      <c r="B9" s="190">
        <v>2</v>
      </c>
      <c r="C9" s="190">
        <v>3</v>
      </c>
      <c r="D9" s="190">
        <v>4</v>
      </c>
      <c r="E9" s="190">
        <v>5</v>
      </c>
      <c r="F9" s="190">
        <v>6</v>
      </c>
      <c r="G9" s="190">
        <v>7</v>
      </c>
      <c r="H9" s="190">
        <v>8</v>
      </c>
      <c r="I9" s="190">
        <v>9</v>
      </c>
      <c r="J9" s="190">
        <v>10</v>
      </c>
      <c r="K9" s="190">
        <v>11</v>
      </c>
      <c r="L9" s="190">
        <v>12</v>
      </c>
      <c r="M9" s="190">
        <v>13</v>
      </c>
      <c r="N9" s="190">
        <v>14</v>
      </c>
      <c r="O9" s="190">
        <v>15</v>
      </c>
      <c r="P9" s="190">
        <v>16</v>
      </c>
      <c r="Q9" s="190">
        <v>17</v>
      </c>
      <c r="R9" s="190">
        <v>18</v>
      </c>
      <c r="S9" s="190">
        <v>19</v>
      </c>
      <c r="T9" s="190">
        <v>20</v>
      </c>
      <c r="U9" s="190">
        <v>21</v>
      </c>
      <c r="V9" s="190">
        <v>22</v>
      </c>
      <c r="W9" s="190">
        <v>23</v>
      </c>
    </row>
    <row r="10" ht="28" customHeight="1" spans="1:23">
      <c r="A10" s="156" t="s">
        <v>51</v>
      </c>
      <c r="B10" s="159" t="s">
        <v>141</v>
      </c>
      <c r="C10" s="191" t="s">
        <v>142</v>
      </c>
      <c r="D10" s="159">
        <v>2013103</v>
      </c>
      <c r="E10" s="191" t="s">
        <v>68</v>
      </c>
      <c r="F10" s="159">
        <v>30101</v>
      </c>
      <c r="G10" s="191" t="s">
        <v>143</v>
      </c>
      <c r="H10" s="169">
        <f>I10</f>
        <v>141576</v>
      </c>
      <c r="I10" s="169">
        <v>141576</v>
      </c>
      <c r="J10" s="193"/>
      <c r="K10" s="193"/>
      <c r="L10" s="169">
        <v>141576</v>
      </c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</row>
    <row r="11" ht="28" customHeight="1" spans="1:23">
      <c r="A11" s="160"/>
      <c r="B11" s="159" t="s">
        <v>141</v>
      </c>
      <c r="C11" s="191" t="s">
        <v>142</v>
      </c>
      <c r="D11" s="159">
        <v>2013103</v>
      </c>
      <c r="E11" s="191" t="s">
        <v>68</v>
      </c>
      <c r="F11" s="159">
        <v>30102</v>
      </c>
      <c r="G11" s="191" t="s">
        <v>144</v>
      </c>
      <c r="H11" s="169">
        <f>I11</f>
        <v>18780</v>
      </c>
      <c r="I11" s="169">
        <v>18780</v>
      </c>
      <c r="J11" s="193"/>
      <c r="K11" s="193"/>
      <c r="L11" s="169">
        <v>18780</v>
      </c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</row>
    <row r="12" s="177" customFormat="1" ht="28" customHeight="1" spans="1:23">
      <c r="A12" s="160"/>
      <c r="B12" s="159" t="s">
        <v>141</v>
      </c>
      <c r="C12" s="191" t="s">
        <v>142</v>
      </c>
      <c r="D12" s="159">
        <v>2013103</v>
      </c>
      <c r="E12" s="191" t="s">
        <v>68</v>
      </c>
      <c r="F12" s="159">
        <v>30107</v>
      </c>
      <c r="G12" s="191" t="s">
        <v>145</v>
      </c>
      <c r="H12" s="169">
        <f>I12</f>
        <v>160540</v>
      </c>
      <c r="I12" s="169">
        <v>160540</v>
      </c>
      <c r="J12" s="193"/>
      <c r="K12" s="193"/>
      <c r="L12" s="169">
        <v>160540</v>
      </c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</row>
    <row r="13" ht="28" customHeight="1" spans="1:23">
      <c r="A13" s="160"/>
      <c r="B13" s="159" t="s">
        <v>146</v>
      </c>
      <c r="C13" s="191" t="s">
        <v>147</v>
      </c>
      <c r="D13" s="159">
        <v>2101102</v>
      </c>
      <c r="E13" s="191" t="s">
        <v>80</v>
      </c>
      <c r="F13" s="159">
        <v>30110</v>
      </c>
      <c r="G13" s="191" t="s">
        <v>148</v>
      </c>
      <c r="H13" s="169">
        <f>I13</f>
        <v>1412</v>
      </c>
      <c r="I13" s="169">
        <v>1412</v>
      </c>
      <c r="J13" s="193"/>
      <c r="K13" s="193"/>
      <c r="L13" s="169">
        <v>1412</v>
      </c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</row>
    <row r="14" ht="28" customHeight="1" spans="1:23">
      <c r="A14" s="160"/>
      <c r="B14" s="159" t="s">
        <v>149</v>
      </c>
      <c r="C14" s="191" t="s">
        <v>90</v>
      </c>
      <c r="D14" s="159">
        <v>2210201</v>
      </c>
      <c r="E14" s="191" t="s">
        <v>90</v>
      </c>
      <c r="F14" s="159">
        <v>30113</v>
      </c>
      <c r="G14" s="191" t="s">
        <v>90</v>
      </c>
      <c r="H14" s="169">
        <f>I14</f>
        <v>86058</v>
      </c>
      <c r="I14" s="169">
        <v>86058</v>
      </c>
      <c r="J14" s="193"/>
      <c r="K14" s="193"/>
      <c r="L14" s="169">
        <v>86058</v>
      </c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</row>
    <row r="15" ht="28" customHeight="1" spans="1:23">
      <c r="A15" s="160"/>
      <c r="B15" s="159" t="s">
        <v>150</v>
      </c>
      <c r="C15" s="191" t="s">
        <v>151</v>
      </c>
      <c r="D15" s="159">
        <v>2013103</v>
      </c>
      <c r="E15" s="191" t="s">
        <v>68</v>
      </c>
      <c r="F15" s="159">
        <v>30228</v>
      </c>
      <c r="G15" s="191" t="s">
        <v>151</v>
      </c>
      <c r="H15" s="169">
        <f t="shared" ref="H15:H46" si="0">I15</f>
        <v>6400</v>
      </c>
      <c r="I15" s="169">
        <v>6400</v>
      </c>
      <c r="J15" s="193"/>
      <c r="K15" s="193"/>
      <c r="L15" s="169">
        <v>6400</v>
      </c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</row>
    <row r="16" ht="28" customHeight="1" spans="1:23">
      <c r="A16" s="160"/>
      <c r="B16" s="159" t="s">
        <v>152</v>
      </c>
      <c r="C16" s="191" t="s">
        <v>153</v>
      </c>
      <c r="D16" s="159">
        <v>2013103</v>
      </c>
      <c r="E16" s="191" t="s">
        <v>68</v>
      </c>
      <c r="F16" s="159">
        <v>30299</v>
      </c>
      <c r="G16" s="191" t="s">
        <v>154</v>
      </c>
      <c r="H16" s="169">
        <f t="shared" si="0"/>
        <v>7000</v>
      </c>
      <c r="I16" s="169">
        <v>7000</v>
      </c>
      <c r="J16" s="193"/>
      <c r="K16" s="193"/>
      <c r="L16" s="169">
        <v>7000</v>
      </c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</row>
    <row r="17" ht="28" customHeight="1" spans="1:23">
      <c r="A17" s="160"/>
      <c r="B17" s="159" t="s">
        <v>152</v>
      </c>
      <c r="C17" s="191" t="s">
        <v>153</v>
      </c>
      <c r="D17" s="159">
        <v>2013103</v>
      </c>
      <c r="E17" s="191" t="s">
        <v>68</v>
      </c>
      <c r="F17" s="159">
        <v>30211</v>
      </c>
      <c r="G17" s="191" t="s">
        <v>155</v>
      </c>
      <c r="H17" s="169">
        <f t="shared" si="0"/>
        <v>7000</v>
      </c>
      <c r="I17" s="169">
        <v>7000</v>
      </c>
      <c r="J17" s="193"/>
      <c r="K17" s="193"/>
      <c r="L17" s="169">
        <v>7000</v>
      </c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</row>
    <row r="18" ht="28" customHeight="1" spans="1:23">
      <c r="A18" s="160"/>
      <c r="B18" s="159" t="s">
        <v>152</v>
      </c>
      <c r="C18" s="191" t="s">
        <v>153</v>
      </c>
      <c r="D18" s="159">
        <v>2013103</v>
      </c>
      <c r="E18" s="191" t="s">
        <v>68</v>
      </c>
      <c r="F18" s="159">
        <v>30229</v>
      </c>
      <c r="G18" s="191" t="s">
        <v>156</v>
      </c>
      <c r="H18" s="169">
        <f t="shared" si="0"/>
        <v>2800</v>
      </c>
      <c r="I18" s="169">
        <v>2800</v>
      </c>
      <c r="J18" s="193"/>
      <c r="K18" s="193"/>
      <c r="L18" s="169">
        <v>2800</v>
      </c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</row>
    <row r="19" s="177" customFormat="1" ht="28" customHeight="1" spans="1:23">
      <c r="A19" s="160"/>
      <c r="B19" s="159" t="s">
        <v>157</v>
      </c>
      <c r="C19" s="191" t="s">
        <v>158</v>
      </c>
      <c r="D19" s="159">
        <v>2013103</v>
      </c>
      <c r="E19" s="191" t="s">
        <v>68</v>
      </c>
      <c r="F19" s="159">
        <v>30107</v>
      </c>
      <c r="G19" s="191" t="s">
        <v>145</v>
      </c>
      <c r="H19" s="169">
        <f t="shared" si="0"/>
        <v>92000</v>
      </c>
      <c r="I19" s="169">
        <v>92000</v>
      </c>
      <c r="J19" s="193"/>
      <c r="K19" s="193"/>
      <c r="L19" s="169">
        <v>92000</v>
      </c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</row>
    <row r="20" ht="28" customHeight="1" spans="1:23">
      <c r="A20" s="160"/>
      <c r="B20" s="159" t="s">
        <v>159</v>
      </c>
      <c r="C20" s="191" t="s">
        <v>160</v>
      </c>
      <c r="D20" s="159">
        <v>2013103</v>
      </c>
      <c r="E20" s="191" t="s">
        <v>68</v>
      </c>
      <c r="F20" s="159">
        <v>30112</v>
      </c>
      <c r="G20" s="191" t="s">
        <v>161</v>
      </c>
      <c r="H20" s="169">
        <f t="shared" si="0"/>
        <v>3100</v>
      </c>
      <c r="I20" s="169">
        <v>3100</v>
      </c>
      <c r="J20" s="193"/>
      <c r="K20" s="193"/>
      <c r="L20" s="169">
        <v>3100</v>
      </c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</row>
    <row r="21" ht="28" customHeight="1" spans="1:23">
      <c r="A21" s="160"/>
      <c r="B21" s="159" t="s">
        <v>159</v>
      </c>
      <c r="C21" s="191" t="s">
        <v>160</v>
      </c>
      <c r="D21" s="159">
        <v>2080505</v>
      </c>
      <c r="E21" s="191" t="s">
        <v>74</v>
      </c>
      <c r="F21" s="159">
        <v>30108</v>
      </c>
      <c r="G21" s="191" t="s">
        <v>162</v>
      </c>
      <c r="H21" s="169">
        <f t="shared" si="0"/>
        <v>81823</v>
      </c>
      <c r="I21" s="169">
        <v>81823</v>
      </c>
      <c r="J21" s="193"/>
      <c r="K21" s="193"/>
      <c r="L21" s="169">
        <v>81823</v>
      </c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</row>
    <row r="22" ht="28" customHeight="1" spans="1:23">
      <c r="A22" s="160"/>
      <c r="B22" s="159" t="s">
        <v>159</v>
      </c>
      <c r="C22" s="191" t="s">
        <v>160</v>
      </c>
      <c r="D22" s="159">
        <v>2101102</v>
      </c>
      <c r="E22" s="191" t="s">
        <v>80</v>
      </c>
      <c r="F22" s="159">
        <v>30110</v>
      </c>
      <c r="G22" s="191" t="s">
        <v>148</v>
      </c>
      <c r="H22" s="169">
        <f t="shared" si="0"/>
        <v>34300</v>
      </c>
      <c r="I22" s="169">
        <v>34300</v>
      </c>
      <c r="J22" s="193"/>
      <c r="K22" s="193"/>
      <c r="L22" s="169">
        <v>34300</v>
      </c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</row>
    <row r="23" ht="28" customHeight="1" spans="1:23">
      <c r="A23" s="160"/>
      <c r="B23" s="159" t="s">
        <v>159</v>
      </c>
      <c r="C23" s="191" t="s">
        <v>160</v>
      </c>
      <c r="D23" s="159">
        <v>2101103</v>
      </c>
      <c r="E23" s="191" t="s">
        <v>82</v>
      </c>
      <c r="F23" s="159">
        <v>30111</v>
      </c>
      <c r="G23" s="191" t="s">
        <v>163</v>
      </c>
      <c r="H23" s="169">
        <f t="shared" si="0"/>
        <v>16600</v>
      </c>
      <c r="I23" s="169">
        <v>16600</v>
      </c>
      <c r="J23" s="193"/>
      <c r="K23" s="193"/>
      <c r="L23" s="169">
        <v>16600</v>
      </c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</row>
    <row r="24" ht="28" customHeight="1" spans="1:23">
      <c r="A24" s="163"/>
      <c r="B24" s="159" t="s">
        <v>159</v>
      </c>
      <c r="C24" s="191" t="s">
        <v>160</v>
      </c>
      <c r="D24" s="159">
        <v>2101199</v>
      </c>
      <c r="E24" s="191" t="s">
        <v>84</v>
      </c>
      <c r="F24" s="159">
        <v>30112</v>
      </c>
      <c r="G24" s="191" t="s">
        <v>161</v>
      </c>
      <c r="H24" s="169">
        <f t="shared" si="0"/>
        <v>1100</v>
      </c>
      <c r="I24" s="169">
        <v>1100</v>
      </c>
      <c r="J24" s="193"/>
      <c r="K24" s="193"/>
      <c r="L24" s="169">
        <v>1100</v>
      </c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</row>
    <row r="25" s="177" customFormat="1" ht="28" customHeight="1" spans="1:23">
      <c r="A25" s="192" t="s">
        <v>36</v>
      </c>
      <c r="B25" s="192"/>
      <c r="C25" s="192"/>
      <c r="D25" s="192"/>
      <c r="E25" s="192"/>
      <c r="F25" s="192"/>
      <c r="G25" s="192"/>
      <c r="H25" s="169">
        <f>SUM(H10:H24)</f>
        <v>660489</v>
      </c>
      <c r="I25" s="169">
        <f>SUM(I10:I24)</f>
        <v>660489</v>
      </c>
      <c r="J25" s="169">
        <f>SUM(J10:J24)</f>
        <v>0</v>
      </c>
      <c r="K25" s="169">
        <f>SUM(K10:K24)</f>
        <v>0</v>
      </c>
      <c r="L25" s="169">
        <f>SUM(L10:L24)</f>
        <v>660489</v>
      </c>
      <c r="M25" s="169">
        <f>SUM(M10:M24)</f>
        <v>0</v>
      </c>
      <c r="N25" s="194"/>
      <c r="O25" s="194"/>
      <c r="P25" s="194"/>
      <c r="Q25" s="194"/>
      <c r="R25" s="194"/>
      <c r="S25" s="194"/>
      <c r="T25" s="194"/>
      <c r="U25" s="194"/>
      <c r="V25" s="194"/>
      <c r="W25" s="194"/>
    </row>
  </sheetData>
  <autoFilter xmlns:etc="http://www.wps.cn/officeDocument/2017/etCustomData" ref="A1:W25" etc:filterBottomFollowUsedRange="0">
    <extLst/>
  </autoFilter>
  <mergeCells count="31">
    <mergeCell ref="A3:W3"/>
    <mergeCell ref="A4:G4"/>
    <mergeCell ref="H5:W5"/>
    <mergeCell ref="I6:M6"/>
    <mergeCell ref="N6:P6"/>
    <mergeCell ref="R6:W6"/>
    <mergeCell ref="A25:G25"/>
    <mergeCell ref="A5:A8"/>
    <mergeCell ref="A10:A24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432638888888889" right="0.156944444444444" top="0.826388888888889" bottom="0.0784722222222222" header="0.118055555555556" footer="0"/>
  <pageSetup paperSize="9" scale="63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pane xSplit="1" ySplit="8" topLeftCell="B9" activePane="bottomRight" state="frozen"/>
      <selection/>
      <selection pane="topRight"/>
      <selection pane="bottomLeft"/>
      <selection pane="bottomRight" activeCell="T17" sqref="T17"/>
    </sheetView>
  </sheetViews>
  <sheetFormatPr defaultColWidth="9.10833333333333" defaultRowHeight="14.25" customHeight="1"/>
  <cols>
    <col min="1" max="1" width="14.25" style="108" customWidth="1"/>
    <col min="2" max="2" width="17.875" style="108" customWidth="1"/>
    <col min="3" max="3" width="13.75" style="149" customWidth="1"/>
    <col min="4" max="4" width="12.875" style="108" customWidth="1"/>
    <col min="5" max="8" width="11.125" style="108" customWidth="1"/>
    <col min="9" max="11" width="12" style="108" customWidth="1"/>
    <col min="12" max="17" width="7.25" style="108" customWidth="1"/>
    <col min="18" max="18" width="7.625" style="108" customWidth="1"/>
    <col min="19" max="22" width="7.25" style="108" customWidth="1"/>
    <col min="23" max="23" width="6.125" style="108" customWidth="1"/>
    <col min="24" max="16384" width="9.10833333333333" style="108"/>
  </cols>
  <sheetData>
    <row r="1" customHeight="1" spans="1:23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</row>
    <row r="2" ht="13.6" customHeight="1" spans="5:23">
      <c r="E2" s="150"/>
      <c r="F2" s="150"/>
      <c r="G2" s="150"/>
      <c r="H2" s="150"/>
      <c r="U2" s="173"/>
      <c r="W2" s="174" t="s">
        <v>164</v>
      </c>
    </row>
    <row r="3" ht="27.85" customHeight="1" spans="1:23">
      <c r="A3" s="111" t="s">
        <v>165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</row>
    <row r="4" ht="13.6" customHeight="1" spans="1:23">
      <c r="A4" s="151" t="s">
        <v>2</v>
      </c>
      <c r="B4" s="152" t="str">
        <f t="shared" ref="B4" si="0">"单位名称："&amp;"绩效评价中心"</f>
        <v>单位名称：绩效评价中心</v>
      </c>
      <c r="C4" s="153"/>
      <c r="D4" s="152"/>
      <c r="E4" s="152"/>
      <c r="F4" s="152"/>
      <c r="G4" s="152"/>
      <c r="H4" s="152"/>
      <c r="I4" s="152"/>
      <c r="J4" s="113"/>
      <c r="K4" s="113"/>
      <c r="L4" s="113"/>
      <c r="M4" s="113"/>
      <c r="N4" s="113"/>
      <c r="O4" s="113"/>
      <c r="P4" s="113"/>
      <c r="Q4" s="113"/>
      <c r="U4" s="173"/>
      <c r="W4" s="175" t="s">
        <v>117</v>
      </c>
    </row>
    <row r="5" ht="54" customHeight="1" spans="1:23">
      <c r="A5" s="126" t="s">
        <v>166</v>
      </c>
      <c r="B5" s="126" t="s">
        <v>127</v>
      </c>
      <c r="C5" s="126" t="s">
        <v>128</v>
      </c>
      <c r="D5" s="126" t="s">
        <v>167</v>
      </c>
      <c r="E5" s="154" t="s">
        <v>129</v>
      </c>
      <c r="F5" s="154" t="s">
        <v>130</v>
      </c>
      <c r="G5" s="154" t="s">
        <v>131</v>
      </c>
      <c r="H5" s="154" t="s">
        <v>132</v>
      </c>
      <c r="I5" s="115" t="s">
        <v>36</v>
      </c>
      <c r="J5" s="115" t="s">
        <v>168</v>
      </c>
      <c r="K5" s="115"/>
      <c r="L5" s="115"/>
      <c r="M5" s="115"/>
      <c r="N5" s="166" t="s">
        <v>134</v>
      </c>
      <c r="O5" s="166"/>
      <c r="P5" s="166"/>
      <c r="Q5" s="114" t="s">
        <v>42</v>
      </c>
      <c r="R5" s="115" t="s">
        <v>57</v>
      </c>
      <c r="S5" s="115"/>
      <c r="T5" s="115"/>
      <c r="U5" s="115"/>
      <c r="V5" s="115"/>
      <c r="W5" s="115"/>
    </row>
    <row r="6" ht="54" customHeight="1" spans="1:23">
      <c r="A6" s="126"/>
      <c r="B6" s="126"/>
      <c r="C6" s="126"/>
      <c r="D6" s="126"/>
      <c r="E6" s="154"/>
      <c r="F6" s="154"/>
      <c r="G6" s="154"/>
      <c r="H6" s="154"/>
      <c r="I6" s="115"/>
      <c r="J6" s="114" t="s">
        <v>39</v>
      </c>
      <c r="K6" s="114"/>
      <c r="L6" s="114" t="s">
        <v>40</v>
      </c>
      <c r="M6" s="114" t="s">
        <v>41</v>
      </c>
      <c r="N6" s="167" t="s">
        <v>39</v>
      </c>
      <c r="O6" s="167" t="s">
        <v>40</v>
      </c>
      <c r="P6" s="167" t="s">
        <v>41</v>
      </c>
      <c r="Q6" s="114"/>
      <c r="R6" s="114" t="s">
        <v>38</v>
      </c>
      <c r="S6" s="114" t="s">
        <v>49</v>
      </c>
      <c r="T6" s="114" t="s">
        <v>140</v>
      </c>
      <c r="U6" s="114" t="s">
        <v>45</v>
      </c>
      <c r="V6" s="114" t="s">
        <v>46</v>
      </c>
      <c r="W6" s="114" t="s">
        <v>47</v>
      </c>
    </row>
    <row r="7" ht="54" customHeight="1" spans="1:23">
      <c r="A7" s="126"/>
      <c r="B7" s="126"/>
      <c r="C7" s="126"/>
      <c r="D7" s="126"/>
      <c r="E7" s="154"/>
      <c r="F7" s="154"/>
      <c r="G7" s="154"/>
      <c r="H7" s="154"/>
      <c r="I7" s="115"/>
      <c r="J7" s="114" t="s">
        <v>38</v>
      </c>
      <c r="K7" s="114" t="s">
        <v>169</v>
      </c>
      <c r="L7" s="114"/>
      <c r="M7" s="114"/>
      <c r="N7" s="114"/>
      <c r="O7" s="114"/>
      <c r="P7" s="114"/>
      <c r="Q7" s="114"/>
      <c r="R7" s="114"/>
      <c r="S7" s="114"/>
      <c r="T7" s="114"/>
      <c r="U7" s="115"/>
      <c r="V7" s="114"/>
      <c r="W7" s="114"/>
    </row>
    <row r="8" ht="37" customHeight="1" spans="1:23">
      <c r="A8" s="155">
        <v>1</v>
      </c>
      <c r="B8" s="155">
        <v>2</v>
      </c>
      <c r="C8" s="155">
        <v>3</v>
      </c>
      <c r="D8" s="155">
        <v>4</v>
      </c>
      <c r="E8" s="155">
        <v>5</v>
      </c>
      <c r="F8" s="155">
        <v>6</v>
      </c>
      <c r="G8" s="155">
        <v>7</v>
      </c>
      <c r="H8" s="155">
        <v>8</v>
      </c>
      <c r="I8" s="155">
        <v>9</v>
      </c>
      <c r="J8" s="155">
        <v>10</v>
      </c>
      <c r="K8" s="155">
        <v>11</v>
      </c>
      <c r="L8" s="155">
        <v>12</v>
      </c>
      <c r="M8" s="155">
        <v>13</v>
      </c>
      <c r="N8" s="155">
        <v>14</v>
      </c>
      <c r="O8" s="155">
        <v>15</v>
      </c>
      <c r="P8" s="155">
        <v>16</v>
      </c>
      <c r="Q8" s="155">
        <v>17</v>
      </c>
      <c r="R8" s="155">
        <v>18</v>
      </c>
      <c r="S8" s="155">
        <v>19</v>
      </c>
      <c r="T8" s="155">
        <v>20</v>
      </c>
      <c r="U8" s="155">
        <v>21</v>
      </c>
      <c r="V8" s="155">
        <v>22</v>
      </c>
      <c r="W8" s="155">
        <v>23</v>
      </c>
    </row>
    <row r="9" ht="37" customHeight="1" spans="1:23">
      <c r="A9" s="156" t="s">
        <v>170</v>
      </c>
      <c r="B9" s="157" t="s">
        <v>171</v>
      </c>
      <c r="C9" s="157" t="s">
        <v>172</v>
      </c>
      <c r="D9" s="156" t="s">
        <v>51</v>
      </c>
      <c r="E9" s="158">
        <v>2013103</v>
      </c>
      <c r="F9" s="158" t="s">
        <v>68</v>
      </c>
      <c r="G9" s="159">
        <v>30201</v>
      </c>
      <c r="H9" s="159" t="s">
        <v>173</v>
      </c>
      <c r="I9" s="168">
        <f>J9+R9</f>
        <v>30000</v>
      </c>
      <c r="J9" s="169">
        <v>30000</v>
      </c>
      <c r="K9" s="169">
        <v>30000</v>
      </c>
      <c r="L9" s="170"/>
      <c r="M9" s="170"/>
      <c r="N9" s="170"/>
      <c r="O9" s="170"/>
      <c r="P9" s="170"/>
      <c r="Q9" s="170"/>
      <c r="R9" s="168">
        <f>W9</f>
        <v>0</v>
      </c>
      <c r="S9" s="170"/>
      <c r="T9" s="170"/>
      <c r="U9" s="170"/>
      <c r="V9" s="170"/>
      <c r="W9" s="169"/>
    </row>
    <row r="10" ht="37" customHeight="1" spans="1:23">
      <c r="A10" s="160"/>
      <c r="B10" s="161"/>
      <c r="C10" s="161"/>
      <c r="D10" s="160"/>
      <c r="E10" s="162"/>
      <c r="F10" s="162"/>
      <c r="G10" s="159">
        <v>30202</v>
      </c>
      <c r="H10" s="159" t="s">
        <v>174</v>
      </c>
      <c r="I10" s="168">
        <f>J10+R10</f>
        <v>20000</v>
      </c>
      <c r="J10" s="169">
        <v>20000</v>
      </c>
      <c r="K10" s="169">
        <v>20000</v>
      </c>
      <c r="L10" s="170"/>
      <c r="M10" s="170"/>
      <c r="N10" s="170"/>
      <c r="O10" s="170"/>
      <c r="P10" s="170"/>
      <c r="Q10" s="170"/>
      <c r="R10" s="168">
        <f>W10</f>
        <v>0</v>
      </c>
      <c r="S10" s="170"/>
      <c r="T10" s="170"/>
      <c r="U10" s="170"/>
      <c r="V10" s="170"/>
      <c r="W10" s="169"/>
    </row>
    <row r="11" ht="37" customHeight="1" spans="1:23">
      <c r="A11" s="163"/>
      <c r="B11" s="164"/>
      <c r="C11" s="164"/>
      <c r="D11" s="163"/>
      <c r="E11" s="165"/>
      <c r="F11" s="165"/>
      <c r="G11" s="159">
        <v>30217</v>
      </c>
      <c r="H11" s="159" t="s">
        <v>121</v>
      </c>
      <c r="I11" s="168">
        <f>J11+R11</f>
        <v>350000</v>
      </c>
      <c r="J11" s="169">
        <v>350000</v>
      </c>
      <c r="K11" s="169">
        <v>350000</v>
      </c>
      <c r="L11" s="170"/>
      <c r="M11" s="170"/>
      <c r="N11" s="170"/>
      <c r="O11" s="170"/>
      <c r="P11" s="170"/>
      <c r="Q11" s="170"/>
      <c r="R11" s="168">
        <f>W11</f>
        <v>0</v>
      </c>
      <c r="S11" s="170"/>
      <c r="T11" s="170"/>
      <c r="U11" s="170"/>
      <c r="V11" s="170"/>
      <c r="W11" s="169"/>
    </row>
    <row r="12" ht="37" customHeight="1" spans="1:23">
      <c r="A12" s="117" t="s">
        <v>36</v>
      </c>
      <c r="B12" s="117"/>
      <c r="C12" s="117"/>
      <c r="D12" s="117"/>
      <c r="E12" s="117"/>
      <c r="F12" s="117"/>
      <c r="G12" s="117"/>
      <c r="H12" s="117"/>
      <c r="I12" s="171">
        <f>SUM(I9:I11)</f>
        <v>400000</v>
      </c>
      <c r="J12" s="171">
        <f>SUM(J9:J11)</f>
        <v>400000</v>
      </c>
      <c r="K12" s="171">
        <f>SUM(K9:K11)</f>
        <v>400000</v>
      </c>
      <c r="L12" s="171">
        <f>SUM(L9:L11)</f>
        <v>0</v>
      </c>
      <c r="M12" s="172"/>
      <c r="N12" s="172"/>
      <c r="O12" s="172"/>
      <c r="P12" s="172"/>
      <c r="Q12" s="172"/>
      <c r="R12" s="171"/>
      <c r="S12" s="172"/>
      <c r="T12" s="172"/>
      <c r="U12" s="172"/>
      <c r="V12" s="172"/>
      <c r="W12" s="172"/>
    </row>
  </sheetData>
  <autoFilter xmlns:etc="http://www.wps.cn/officeDocument/2017/etCustomData" ref="A1:W12" etc:filterBottomFollowUsedRange="0">
    <extLst/>
  </autoFilter>
  <mergeCells count="34">
    <mergeCell ref="A3:W3"/>
    <mergeCell ref="A4:I4"/>
    <mergeCell ref="J5:M5"/>
    <mergeCell ref="N5:P5"/>
    <mergeCell ref="R5:W5"/>
    <mergeCell ref="J6:K6"/>
    <mergeCell ref="A12:H12"/>
    <mergeCell ref="A5:A7"/>
    <mergeCell ref="A9:A11"/>
    <mergeCell ref="B5:B7"/>
    <mergeCell ref="B9:B11"/>
    <mergeCell ref="C5:C7"/>
    <mergeCell ref="C9:C11"/>
    <mergeCell ref="D5:D7"/>
    <mergeCell ref="D9:D11"/>
    <mergeCell ref="E5:E7"/>
    <mergeCell ref="E9:E11"/>
    <mergeCell ref="F5:F7"/>
    <mergeCell ref="F9:F11"/>
    <mergeCell ref="G5:G7"/>
    <mergeCell ref="H5:H7"/>
    <mergeCell ref="I5:I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196527777777778" right="0.118055555555556" top="1.02361111111111" bottom="0.118055555555556" header="0.118055555555556" footer="0.0784722222222222"/>
  <pageSetup paperSize="9" scale="6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4"/>
  <sheetViews>
    <sheetView showZeros="0" workbookViewId="0">
      <pane xSplit="1" ySplit="6" topLeftCell="B7" activePane="bottomRight" state="frozen"/>
      <selection/>
      <selection pane="topRight"/>
      <selection pane="bottomLeft"/>
      <selection pane="bottomRight" activeCell="D19" sqref="D19"/>
    </sheetView>
  </sheetViews>
  <sheetFormatPr defaultColWidth="9.10833333333333" defaultRowHeight="11.95" customHeight="1"/>
  <cols>
    <col min="1" max="1" width="18.375" customWidth="1"/>
    <col min="2" max="2" width="24.25" customWidth="1"/>
    <col min="3" max="3" width="10.5" customWidth="1"/>
    <col min="4" max="4" width="12.75" customWidth="1"/>
    <col min="5" max="5" width="16.5" customWidth="1"/>
    <col min="6" max="8" width="10.125" customWidth="1"/>
    <col min="9" max="9" width="11" customWidth="1"/>
    <col min="10" max="10" width="40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59" t="s">
        <v>175</v>
      </c>
    </row>
    <row r="3" ht="28.5" customHeight="1" spans="1:10">
      <c r="A3" s="50" t="s">
        <v>176</v>
      </c>
      <c r="B3" s="18"/>
      <c r="C3" s="18"/>
      <c r="D3" s="18"/>
      <c r="E3" s="18"/>
      <c r="F3" s="51"/>
      <c r="G3" s="18"/>
      <c r="H3" s="51"/>
      <c r="I3" s="51"/>
      <c r="J3" s="18"/>
    </row>
    <row r="4" ht="15.05" customHeight="1" spans="1:1">
      <c r="A4" s="5" t="s">
        <v>2</v>
      </c>
    </row>
    <row r="5" ht="37" customHeight="1" spans="1:10">
      <c r="A5" s="135" t="s">
        <v>177</v>
      </c>
      <c r="B5" s="135" t="s">
        <v>178</v>
      </c>
      <c r="C5" s="135" t="s">
        <v>179</v>
      </c>
      <c r="D5" s="135" t="s">
        <v>180</v>
      </c>
      <c r="E5" s="135" t="s">
        <v>181</v>
      </c>
      <c r="F5" s="136" t="s">
        <v>182</v>
      </c>
      <c r="G5" s="135" t="s">
        <v>183</v>
      </c>
      <c r="H5" s="136" t="s">
        <v>184</v>
      </c>
      <c r="I5" s="136" t="s">
        <v>185</v>
      </c>
      <c r="J5" s="135" t="s">
        <v>186</v>
      </c>
    </row>
    <row r="6" ht="37" customHeight="1" spans="1:10">
      <c r="A6" s="9">
        <v>1</v>
      </c>
      <c r="B6" s="9">
        <v>2</v>
      </c>
      <c r="C6" s="9">
        <v>3</v>
      </c>
      <c r="D6" s="9">
        <v>4</v>
      </c>
      <c r="E6" s="9">
        <v>5</v>
      </c>
      <c r="F6" s="137">
        <v>6</v>
      </c>
      <c r="G6" s="9">
        <v>7</v>
      </c>
      <c r="H6" s="137">
        <v>8</v>
      </c>
      <c r="I6" s="137">
        <v>9</v>
      </c>
      <c r="J6" s="9">
        <v>10</v>
      </c>
    </row>
    <row r="7" ht="37" customHeight="1" spans="1:10">
      <c r="A7" s="138" t="s">
        <v>51</v>
      </c>
      <c r="B7" s="139"/>
      <c r="C7" s="140"/>
      <c r="D7" s="138"/>
      <c r="E7" s="138"/>
      <c r="F7" s="138"/>
      <c r="G7" s="141"/>
      <c r="H7" s="138"/>
      <c r="I7" s="138"/>
      <c r="J7" s="147"/>
    </row>
    <row r="8" ht="37" customHeight="1" spans="1:10">
      <c r="A8" s="141" t="s">
        <v>172</v>
      </c>
      <c r="B8" s="142" t="s">
        <v>187</v>
      </c>
      <c r="C8" s="140" t="s">
        <v>188</v>
      </c>
      <c r="D8" s="143" t="s">
        <v>189</v>
      </c>
      <c r="E8" s="144" t="s">
        <v>190</v>
      </c>
      <c r="F8" s="145" t="s">
        <v>191</v>
      </c>
      <c r="G8" s="146" t="s">
        <v>192</v>
      </c>
      <c r="H8" s="145" t="s">
        <v>193</v>
      </c>
      <c r="I8" s="145" t="s">
        <v>194</v>
      </c>
      <c r="J8" s="148" t="s">
        <v>195</v>
      </c>
    </row>
    <row r="9" ht="37" customHeight="1" spans="1:10">
      <c r="A9" s="141"/>
      <c r="B9" s="142"/>
      <c r="C9" s="140"/>
      <c r="D9" s="143"/>
      <c r="E9" s="144" t="s">
        <v>196</v>
      </c>
      <c r="F9" s="145" t="s">
        <v>197</v>
      </c>
      <c r="G9" s="146" t="s">
        <v>198</v>
      </c>
      <c r="H9" s="145" t="s">
        <v>199</v>
      </c>
      <c r="I9" s="145" t="s">
        <v>194</v>
      </c>
      <c r="J9" s="148" t="s">
        <v>200</v>
      </c>
    </row>
    <row r="10" ht="37" customHeight="1" spans="1:10">
      <c r="A10" s="141"/>
      <c r="B10" s="142"/>
      <c r="C10" s="140"/>
      <c r="D10" s="143"/>
      <c r="E10" s="144" t="s">
        <v>201</v>
      </c>
      <c r="F10" s="145" t="s">
        <v>197</v>
      </c>
      <c r="G10" s="146" t="s">
        <v>202</v>
      </c>
      <c r="H10" s="145" t="s">
        <v>203</v>
      </c>
      <c r="I10" s="145" t="s">
        <v>194</v>
      </c>
      <c r="J10" s="148" t="s">
        <v>204</v>
      </c>
    </row>
    <row r="11" ht="37" customHeight="1" spans="1:10">
      <c r="A11" s="141"/>
      <c r="B11" s="142"/>
      <c r="C11" s="140"/>
      <c r="D11" s="143" t="s">
        <v>205</v>
      </c>
      <c r="E11" s="144" t="s">
        <v>206</v>
      </c>
      <c r="F11" s="145" t="s">
        <v>207</v>
      </c>
      <c r="G11" s="146" t="s">
        <v>208</v>
      </c>
      <c r="H11" s="145" t="s">
        <v>209</v>
      </c>
      <c r="I11" s="145" t="s">
        <v>194</v>
      </c>
      <c r="J11" s="148" t="s">
        <v>210</v>
      </c>
    </row>
    <row r="12" ht="37" customHeight="1" spans="1:10">
      <c r="A12" s="141"/>
      <c r="B12" s="142"/>
      <c r="C12" s="140" t="s">
        <v>211</v>
      </c>
      <c r="D12" s="143" t="s">
        <v>212</v>
      </c>
      <c r="E12" s="144" t="s">
        <v>213</v>
      </c>
      <c r="F12" s="145" t="s">
        <v>207</v>
      </c>
      <c r="G12" s="146" t="s">
        <v>214</v>
      </c>
      <c r="H12" s="145" t="s">
        <v>209</v>
      </c>
      <c r="I12" s="145" t="s">
        <v>215</v>
      </c>
      <c r="J12" s="148" t="s">
        <v>216</v>
      </c>
    </row>
    <row r="13" ht="37" customHeight="1" spans="1:10">
      <c r="A13" s="141"/>
      <c r="B13" s="142"/>
      <c r="C13" s="140" t="s">
        <v>217</v>
      </c>
      <c r="D13" s="143" t="s">
        <v>218</v>
      </c>
      <c r="E13" s="144" t="s">
        <v>219</v>
      </c>
      <c r="F13" s="145" t="s">
        <v>191</v>
      </c>
      <c r="G13" s="146" t="s">
        <v>220</v>
      </c>
      <c r="H13" s="145" t="s">
        <v>209</v>
      </c>
      <c r="I13" s="145" t="s">
        <v>194</v>
      </c>
      <c r="J13" s="148" t="s">
        <v>221</v>
      </c>
    </row>
    <row r="14" ht="23" customHeight="1" spans="1:1">
      <c r="A14" t="s">
        <v>222</v>
      </c>
    </row>
  </sheetData>
  <autoFilter xmlns:etc="http://www.wps.cn/officeDocument/2017/etCustomData" ref="A2:J14" etc:filterBottomFollowUsedRange="0">
    <extLst/>
  </autoFilter>
  <mergeCells count="6">
    <mergeCell ref="A3:J3"/>
    <mergeCell ref="A4:H4"/>
    <mergeCell ref="A8:A13"/>
    <mergeCell ref="B8:B13"/>
    <mergeCell ref="C8:C11"/>
    <mergeCell ref="D8:D10"/>
  </mergeCells>
  <pageMargins left="0.472222222222222" right="0.196527777777778" top="0.629861111111111" bottom="0.0388888888888889" header="0.786805555555556" footer="0.0784722222222222"/>
  <pageSetup paperSize="9" scale="87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A4" sqref="A4:B4"/>
    </sheetView>
  </sheetViews>
  <sheetFormatPr defaultColWidth="9.10833333333333" defaultRowHeight="14.25" customHeight="1" outlineLevelCol="5"/>
  <cols>
    <col min="1" max="1" width="29" customWidth="1"/>
    <col min="2" max="2" width="28.55" customWidth="1"/>
    <col min="3" max="3" width="31.55" customWidth="1"/>
    <col min="4" max="6" width="33.4416666666667" customWidth="1"/>
  </cols>
  <sheetData>
    <row r="1" customHeight="1" spans="1:6">
      <c r="A1" s="1"/>
      <c r="B1" s="1"/>
      <c r="C1" s="1"/>
      <c r="D1" s="1"/>
      <c r="E1" s="1"/>
      <c r="F1" s="1"/>
    </row>
    <row r="2" ht="15.75" customHeight="1" spans="6:6">
      <c r="F2" s="60" t="s">
        <v>223</v>
      </c>
    </row>
    <row r="3" ht="28.5" customHeight="1" spans="1:6">
      <c r="A3" s="18" t="s">
        <v>224</v>
      </c>
      <c r="B3" s="18"/>
      <c r="C3" s="18"/>
      <c r="D3" s="18"/>
      <c r="E3" s="18"/>
      <c r="F3" s="18"/>
    </row>
    <row r="4" ht="15.05" customHeight="1" spans="1:6">
      <c r="A4" s="130" t="s">
        <v>2</v>
      </c>
      <c r="B4" s="130"/>
      <c r="C4" s="131"/>
      <c r="D4" s="63"/>
      <c r="E4" s="63"/>
      <c r="F4" s="132" t="s">
        <v>3</v>
      </c>
    </row>
    <row r="5" ht="18.85" customHeight="1" spans="1:6">
      <c r="A5" s="71" t="s">
        <v>126</v>
      </c>
      <c r="B5" s="71" t="s">
        <v>54</v>
      </c>
      <c r="C5" s="71" t="s">
        <v>55</v>
      </c>
      <c r="D5" s="65" t="s">
        <v>225</v>
      </c>
      <c r="E5" s="74"/>
      <c r="F5" s="74"/>
    </row>
    <row r="6" ht="29.95" customHeight="1" spans="1:6">
      <c r="A6" s="69"/>
      <c r="B6" s="69"/>
      <c r="C6" s="69"/>
      <c r="D6" s="65" t="s">
        <v>36</v>
      </c>
      <c r="E6" s="74" t="s">
        <v>63</v>
      </c>
      <c r="F6" s="74" t="s">
        <v>64</v>
      </c>
    </row>
    <row r="7" ht="28" customHeight="1" spans="1:6">
      <c r="A7" s="74">
        <v>1</v>
      </c>
      <c r="B7" s="74">
        <v>2</v>
      </c>
      <c r="C7" s="74">
        <v>3</v>
      </c>
      <c r="D7" s="74">
        <v>4</v>
      </c>
      <c r="E7" s="74">
        <v>5</v>
      </c>
      <c r="F7" s="74">
        <v>6</v>
      </c>
    </row>
    <row r="8" ht="28" customHeight="1" spans="1:6">
      <c r="A8" s="30"/>
      <c r="B8" s="30"/>
      <c r="C8" s="30"/>
      <c r="D8" s="75"/>
      <c r="E8" s="75"/>
      <c r="F8" s="75"/>
    </row>
    <row r="9" ht="28" customHeight="1" spans="1:6">
      <c r="A9" s="133" t="s">
        <v>91</v>
      </c>
      <c r="B9" s="134"/>
      <c r="C9" s="134"/>
      <c r="D9" s="75"/>
      <c r="E9" s="75"/>
      <c r="F9" s="75"/>
    </row>
    <row r="10" ht="25" customHeight="1" spans="1:1">
      <c r="A10" t="s">
        <v>226</v>
      </c>
    </row>
  </sheetData>
  <mergeCells count="7">
    <mergeCell ref="A3:F3"/>
    <mergeCell ref="A4:B4"/>
    <mergeCell ref="D5:F5"/>
    <mergeCell ref="A9:C9"/>
    <mergeCell ref="A5:A6"/>
    <mergeCell ref="B5:B6"/>
    <mergeCell ref="C5:C6"/>
  </mergeCells>
  <pageMargins left="0.75" right="0.75" top="1" bottom="1" header="0.5" footer="0.5"/>
  <pageSetup paperSize="9" scale="7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0"/>
  <sheetViews>
    <sheetView showZeros="0" workbookViewId="0">
      <pane ySplit="1" topLeftCell="A2" activePane="bottomLeft" state="frozen"/>
      <selection/>
      <selection pane="bottomLeft" activeCell="C21" sqref="C21"/>
    </sheetView>
  </sheetViews>
  <sheetFormatPr defaultColWidth="9.10833333333333" defaultRowHeight="14.25" customHeight="1"/>
  <cols>
    <col min="1" max="1" width="24.75" style="108" customWidth="1"/>
    <col min="2" max="2" width="26.375" style="108" customWidth="1"/>
    <col min="3" max="3" width="39.375" style="108" customWidth="1"/>
    <col min="4" max="4" width="7.65833333333333" style="108" customWidth="1"/>
    <col min="5" max="5" width="10.2166666666667" style="108" customWidth="1"/>
    <col min="6" max="8" width="14.7833333333333" style="108" customWidth="1"/>
    <col min="9" max="17" width="7" style="108" customWidth="1"/>
    <col min="18" max="16384" width="9.10833333333333" style="108"/>
  </cols>
  <sheetData>
    <row r="1" customHeight="1" spans="1:17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</row>
    <row r="2" ht="13.6" customHeight="1" spans="15:17">
      <c r="O2" s="123"/>
      <c r="P2" s="123"/>
      <c r="Q2" s="128" t="s">
        <v>227</v>
      </c>
    </row>
    <row r="3" ht="27.85" customHeight="1" spans="1:17">
      <c r="A3" s="110" t="s">
        <v>228</v>
      </c>
      <c r="B3" s="111"/>
      <c r="C3" s="111"/>
      <c r="D3" s="111"/>
      <c r="E3" s="111"/>
      <c r="F3" s="111"/>
      <c r="G3" s="111"/>
      <c r="H3" s="111"/>
      <c r="I3" s="111"/>
      <c r="J3" s="111"/>
      <c r="K3" s="124"/>
      <c r="L3" s="111"/>
      <c r="M3" s="111"/>
      <c r="N3" s="111"/>
      <c r="O3" s="124"/>
      <c r="P3" s="124"/>
      <c r="Q3" s="111"/>
    </row>
    <row r="4" ht="18.85" customHeight="1" spans="1:17">
      <c r="A4" s="112" t="s">
        <v>2</v>
      </c>
      <c r="B4" s="113"/>
      <c r="C4" s="113"/>
      <c r="D4" s="113"/>
      <c r="E4" s="113"/>
      <c r="F4" s="113"/>
      <c r="G4" s="113"/>
      <c r="H4" s="113"/>
      <c r="I4" s="113"/>
      <c r="J4" s="113"/>
      <c r="O4" s="125"/>
      <c r="P4" s="125"/>
      <c r="Q4" s="129" t="s">
        <v>117</v>
      </c>
    </row>
    <row r="5" ht="15.75" customHeight="1" spans="1:17">
      <c r="A5" s="114" t="s">
        <v>229</v>
      </c>
      <c r="B5" s="114" t="s">
        <v>230</v>
      </c>
      <c r="C5" s="114" t="s">
        <v>231</v>
      </c>
      <c r="D5" s="114" t="s">
        <v>232</v>
      </c>
      <c r="E5" s="114" t="s">
        <v>233</v>
      </c>
      <c r="F5" s="114" t="s">
        <v>234</v>
      </c>
      <c r="G5" s="114" t="s">
        <v>133</v>
      </c>
      <c r="H5" s="114"/>
      <c r="I5" s="114"/>
      <c r="J5" s="114"/>
      <c r="K5" s="126"/>
      <c r="L5" s="114"/>
      <c r="M5" s="114"/>
      <c r="N5" s="114"/>
      <c r="O5" s="116"/>
      <c r="P5" s="126"/>
      <c r="Q5" s="114"/>
    </row>
    <row r="6" ht="17.2" customHeight="1" spans="1:17">
      <c r="A6" s="114"/>
      <c r="B6" s="114"/>
      <c r="C6" s="114"/>
      <c r="D6" s="114"/>
      <c r="E6" s="114"/>
      <c r="F6" s="114"/>
      <c r="G6" s="114" t="s">
        <v>36</v>
      </c>
      <c r="H6" s="114" t="s">
        <v>39</v>
      </c>
      <c r="I6" s="114" t="s">
        <v>235</v>
      </c>
      <c r="J6" s="114" t="s">
        <v>236</v>
      </c>
      <c r="K6" s="126" t="s">
        <v>237</v>
      </c>
      <c r="L6" s="114" t="s">
        <v>238</v>
      </c>
      <c r="M6" s="114"/>
      <c r="N6" s="114"/>
      <c r="O6" s="116"/>
      <c r="P6" s="126"/>
      <c r="Q6" s="114"/>
    </row>
    <row r="7" ht="54" customHeight="1" spans="1:17">
      <c r="A7" s="114"/>
      <c r="B7" s="114"/>
      <c r="C7" s="114"/>
      <c r="D7" s="114"/>
      <c r="E7" s="114"/>
      <c r="F7" s="114"/>
      <c r="G7" s="114"/>
      <c r="H7" s="114" t="s">
        <v>38</v>
      </c>
      <c r="I7" s="114"/>
      <c r="J7" s="114"/>
      <c r="K7" s="126"/>
      <c r="L7" s="114" t="s">
        <v>38</v>
      </c>
      <c r="M7" s="114" t="s">
        <v>49</v>
      </c>
      <c r="N7" s="114" t="s">
        <v>44</v>
      </c>
      <c r="O7" s="126" t="s">
        <v>45</v>
      </c>
      <c r="P7" s="126" t="s">
        <v>46</v>
      </c>
      <c r="Q7" s="114" t="s">
        <v>47</v>
      </c>
    </row>
    <row r="8" ht="22" customHeight="1" spans="1:17">
      <c r="A8" s="115">
        <v>1</v>
      </c>
      <c r="B8" s="115">
        <v>2</v>
      </c>
      <c r="C8" s="115">
        <v>3</v>
      </c>
      <c r="D8" s="115">
        <v>4</v>
      </c>
      <c r="E8" s="115">
        <v>5</v>
      </c>
      <c r="F8" s="115">
        <v>6</v>
      </c>
      <c r="G8" s="116">
        <v>7</v>
      </c>
      <c r="H8" s="116">
        <v>8</v>
      </c>
      <c r="I8" s="116">
        <v>9</v>
      </c>
      <c r="J8" s="116">
        <v>10</v>
      </c>
      <c r="K8" s="116">
        <v>11</v>
      </c>
      <c r="L8" s="116">
        <v>12</v>
      </c>
      <c r="M8" s="116">
        <v>13</v>
      </c>
      <c r="N8" s="116">
        <v>14</v>
      </c>
      <c r="O8" s="116">
        <v>15</v>
      </c>
      <c r="P8" s="116">
        <v>16</v>
      </c>
      <c r="Q8" s="116">
        <v>17</v>
      </c>
    </row>
    <row r="9" ht="22" customHeight="1" spans="1:17">
      <c r="A9" s="117" t="s">
        <v>172</v>
      </c>
      <c r="B9" s="118" t="s">
        <v>239</v>
      </c>
      <c r="C9" s="119" t="str">
        <f>"C2309019901"&amp;"  "&amp;"公文用纸、资料汇编、信封印刷服务"</f>
        <v>C2309019901  公文用纸、资料汇编、信封印刷服务</v>
      </c>
      <c r="D9" s="120" t="s">
        <v>240</v>
      </c>
      <c r="E9" s="118">
        <v>2857</v>
      </c>
      <c r="F9" s="121">
        <v>20000</v>
      </c>
      <c r="G9" s="121">
        <v>20000</v>
      </c>
      <c r="H9" s="121">
        <v>20000</v>
      </c>
      <c r="I9" s="127"/>
      <c r="J9" s="127"/>
      <c r="K9" s="127"/>
      <c r="L9" s="127"/>
      <c r="M9" s="127"/>
      <c r="N9" s="127"/>
      <c r="O9" s="127"/>
      <c r="P9" s="127"/>
      <c r="Q9" s="127"/>
    </row>
    <row r="10" ht="22" customHeight="1" spans="1:17">
      <c r="A10" s="117" t="s">
        <v>36</v>
      </c>
      <c r="B10" s="117"/>
      <c r="C10" s="117"/>
      <c r="D10" s="117"/>
      <c r="E10" s="117"/>
      <c r="F10" s="122">
        <f>F9</f>
        <v>20000</v>
      </c>
      <c r="G10" s="122">
        <f>G9</f>
        <v>20000</v>
      </c>
      <c r="H10" s="122">
        <f>H9</f>
        <v>20000</v>
      </c>
      <c r="I10" s="127"/>
      <c r="J10" s="127"/>
      <c r="K10" s="127"/>
      <c r="L10" s="127"/>
      <c r="M10" s="127"/>
      <c r="N10" s="127"/>
      <c r="O10" s="127"/>
      <c r="P10" s="127"/>
      <c r="Q10" s="127"/>
    </row>
  </sheetData>
  <mergeCells count="16">
    <mergeCell ref="A3:Q3"/>
    <mergeCell ref="A4:F4"/>
    <mergeCell ref="G5:Q5"/>
    <mergeCell ref="L6:Q6"/>
    <mergeCell ref="A10:E10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275" right="0.156944444444444" top="1" bottom="1" header="0.5" footer="0.5"/>
  <pageSetup paperSize="9" scale="67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2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9.10833333333333" defaultRowHeight="14.25" customHeight="1"/>
  <cols>
    <col min="1" max="1" width="18.125" customWidth="1"/>
    <col min="2" max="14" width="10.75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3.6" customHeight="1" spans="1:14">
      <c r="A2" s="78"/>
      <c r="B2" s="78"/>
      <c r="C2" s="78"/>
      <c r="D2" s="78"/>
      <c r="E2" s="78"/>
      <c r="F2" s="78"/>
      <c r="G2" s="78"/>
      <c r="H2" s="79"/>
      <c r="I2" s="78"/>
      <c r="J2" s="78"/>
      <c r="K2" s="78"/>
      <c r="L2" s="59"/>
      <c r="M2" s="97"/>
      <c r="N2" s="98" t="s">
        <v>241</v>
      </c>
    </row>
    <row r="3" ht="27.85" customHeight="1" spans="1:14">
      <c r="A3" s="61" t="s">
        <v>242</v>
      </c>
      <c r="B3" s="80"/>
      <c r="C3" s="80"/>
      <c r="D3" s="80"/>
      <c r="E3" s="80"/>
      <c r="F3" s="80"/>
      <c r="G3" s="80"/>
      <c r="H3" s="81"/>
      <c r="I3" s="80"/>
      <c r="J3" s="80"/>
      <c r="K3" s="80"/>
      <c r="L3" s="51"/>
      <c r="M3" s="81"/>
      <c r="N3" s="80"/>
    </row>
    <row r="4" ht="18.85" customHeight="1" spans="1:14">
      <c r="A4" s="62" t="s">
        <v>2</v>
      </c>
      <c r="B4" s="63"/>
      <c r="C4" s="63"/>
      <c r="D4" s="63"/>
      <c r="E4" s="63"/>
      <c r="F4" s="63"/>
      <c r="G4" s="63"/>
      <c r="H4" s="79"/>
      <c r="I4" s="78"/>
      <c r="J4" s="78"/>
      <c r="K4" s="78"/>
      <c r="L4" s="76"/>
      <c r="M4" s="99"/>
      <c r="N4" s="100" t="s">
        <v>117</v>
      </c>
    </row>
    <row r="5" ht="15.75" customHeight="1" spans="1:14">
      <c r="A5" s="71" t="s">
        <v>229</v>
      </c>
      <c r="B5" s="82" t="s">
        <v>243</v>
      </c>
      <c r="C5" s="82" t="s">
        <v>244</v>
      </c>
      <c r="D5" s="83" t="s">
        <v>133</v>
      </c>
      <c r="E5" s="83"/>
      <c r="F5" s="83"/>
      <c r="G5" s="83"/>
      <c r="H5" s="84"/>
      <c r="I5" s="83"/>
      <c r="J5" s="83"/>
      <c r="K5" s="83"/>
      <c r="L5" s="101"/>
      <c r="M5" s="84"/>
      <c r="N5" s="102"/>
    </row>
    <row r="6" ht="17.2" customHeight="1" spans="1:14">
      <c r="A6" s="85"/>
      <c r="B6" s="86"/>
      <c r="C6" s="86"/>
      <c r="D6" s="86" t="s">
        <v>36</v>
      </c>
      <c r="E6" s="86" t="s">
        <v>39</v>
      </c>
      <c r="F6" s="86" t="s">
        <v>235</v>
      </c>
      <c r="G6" s="86" t="s">
        <v>236</v>
      </c>
      <c r="H6" s="87" t="s">
        <v>237</v>
      </c>
      <c r="I6" s="103" t="s">
        <v>238</v>
      </c>
      <c r="J6" s="103"/>
      <c r="K6" s="103"/>
      <c r="L6" s="104"/>
      <c r="M6" s="105"/>
      <c r="N6" s="89"/>
    </row>
    <row r="7" ht="54" customHeight="1" spans="1:14">
      <c r="A7" s="88"/>
      <c r="B7" s="89"/>
      <c r="C7" s="89"/>
      <c r="D7" s="89"/>
      <c r="E7" s="89"/>
      <c r="F7" s="89"/>
      <c r="G7" s="89"/>
      <c r="H7" s="90"/>
      <c r="I7" s="89" t="s">
        <v>38</v>
      </c>
      <c r="J7" s="89" t="s">
        <v>49</v>
      </c>
      <c r="K7" s="89" t="s">
        <v>140</v>
      </c>
      <c r="L7" s="106" t="s">
        <v>45</v>
      </c>
      <c r="M7" s="90" t="s">
        <v>46</v>
      </c>
      <c r="N7" s="89" t="s">
        <v>47</v>
      </c>
    </row>
    <row r="8" ht="30" customHeight="1" spans="1:14">
      <c r="A8" s="88">
        <v>1</v>
      </c>
      <c r="B8" s="89">
        <v>2</v>
      </c>
      <c r="C8" s="89">
        <v>3</v>
      </c>
      <c r="D8" s="90">
        <v>4</v>
      </c>
      <c r="E8" s="90">
        <v>5</v>
      </c>
      <c r="F8" s="90">
        <v>6</v>
      </c>
      <c r="G8" s="90">
        <v>7</v>
      </c>
      <c r="H8" s="90">
        <v>8</v>
      </c>
      <c r="I8" s="90">
        <v>9</v>
      </c>
      <c r="J8" s="90">
        <v>10</v>
      </c>
      <c r="K8" s="90">
        <v>11</v>
      </c>
      <c r="L8" s="90">
        <v>12</v>
      </c>
      <c r="M8" s="90">
        <v>13</v>
      </c>
      <c r="N8" s="90">
        <v>14</v>
      </c>
    </row>
    <row r="9" ht="30" customHeight="1" spans="1:14">
      <c r="A9" s="91"/>
      <c r="B9" s="92"/>
      <c r="C9" s="92"/>
      <c r="D9" s="93"/>
      <c r="E9" s="93"/>
      <c r="F9" s="93"/>
      <c r="G9" s="93"/>
      <c r="H9" s="93"/>
      <c r="I9" s="93"/>
      <c r="J9" s="93"/>
      <c r="K9" s="93"/>
      <c r="L9" s="107"/>
      <c r="M9" s="93"/>
      <c r="N9" s="93"/>
    </row>
    <row r="10" ht="30" customHeight="1" spans="1:14">
      <c r="A10" s="91"/>
      <c r="B10" s="92"/>
      <c r="C10" s="92"/>
      <c r="D10" s="93"/>
      <c r="E10" s="93"/>
      <c r="F10" s="93"/>
      <c r="G10" s="93"/>
      <c r="H10" s="93"/>
      <c r="I10" s="93"/>
      <c r="J10" s="93"/>
      <c r="K10" s="93"/>
      <c r="L10" s="107"/>
      <c r="M10" s="93"/>
      <c r="N10" s="93"/>
    </row>
    <row r="11" ht="30" customHeight="1" spans="1:14">
      <c r="A11" s="94" t="s">
        <v>91</v>
      </c>
      <c r="B11" s="95"/>
      <c r="C11" s="96"/>
      <c r="D11" s="93"/>
      <c r="E11" s="93"/>
      <c r="F11" s="93"/>
      <c r="G11" s="93"/>
      <c r="H11" s="93"/>
      <c r="I11" s="93"/>
      <c r="J11" s="93"/>
      <c r="K11" s="93"/>
      <c r="L11" s="107"/>
      <c r="M11" s="93"/>
      <c r="N11" s="93"/>
    </row>
    <row r="12" ht="25" customHeight="1" spans="1:1">
      <c r="A12" t="s">
        <v>226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511805555555556" right="0.354166666666667" top="1" bottom="1" header="0.5" footer="0.5"/>
  <pageSetup paperSize="9" scale="8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P10"/>
  <sheetViews>
    <sheetView showZeros="0" zoomScale="70" zoomScaleNormal="70" workbookViewId="0">
      <pane ySplit="1" topLeftCell="A2" activePane="bottomLeft" state="frozen"/>
      <selection/>
      <selection pane="bottomLeft" activeCell="A4" sqref="A4:D4"/>
    </sheetView>
  </sheetViews>
  <sheetFormatPr defaultColWidth="9.10833333333333" defaultRowHeight="14.25" customHeight="1"/>
  <cols>
    <col min="1" max="1" width="30.7083333333333" customWidth="1"/>
    <col min="2" max="16" width="12.1416666666667" customWidth="1"/>
  </cols>
  <sheetData>
    <row r="1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3.6" customHeight="1" spans="4:16">
      <c r="D2" s="60"/>
      <c r="P2" s="59" t="s">
        <v>245</v>
      </c>
    </row>
    <row r="3" ht="27.85" customHeight="1" spans="1:16">
      <c r="A3" s="61" t="s">
        <v>246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ht="18" customHeight="1" spans="1:16">
      <c r="A4" s="62" t="s">
        <v>2</v>
      </c>
      <c r="B4" s="63"/>
      <c r="C4" s="63"/>
      <c r="D4" s="64"/>
      <c r="P4" s="76" t="s">
        <v>117</v>
      </c>
    </row>
    <row r="5" ht="19.5" customHeight="1" spans="1:16">
      <c r="A5" s="65" t="s">
        <v>247</v>
      </c>
      <c r="B5" s="66" t="s">
        <v>133</v>
      </c>
      <c r="C5" s="67"/>
      <c r="D5" s="67"/>
      <c r="E5" s="68" t="s">
        <v>248</v>
      </c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ht="40.6" customHeight="1" spans="1:16">
      <c r="A6" s="69"/>
      <c r="B6" s="70" t="s">
        <v>36</v>
      </c>
      <c r="C6" s="71" t="s">
        <v>39</v>
      </c>
      <c r="D6" s="72" t="s">
        <v>249</v>
      </c>
      <c r="E6" s="73" t="s">
        <v>250</v>
      </c>
      <c r="F6" s="73" t="s">
        <v>251</v>
      </c>
      <c r="G6" s="73" t="s">
        <v>252</v>
      </c>
      <c r="H6" s="73" t="s">
        <v>253</v>
      </c>
      <c r="I6" s="73" t="s">
        <v>254</v>
      </c>
      <c r="J6" s="73" t="s">
        <v>255</v>
      </c>
      <c r="K6" s="73" t="s">
        <v>256</v>
      </c>
      <c r="L6" s="73" t="s">
        <v>257</v>
      </c>
      <c r="M6" s="73" t="s">
        <v>258</v>
      </c>
      <c r="N6" s="73" t="s">
        <v>259</v>
      </c>
      <c r="O6" s="73" t="s">
        <v>260</v>
      </c>
      <c r="P6" s="73" t="s">
        <v>261</v>
      </c>
    </row>
    <row r="7" ht="34" customHeight="1" spans="1:16">
      <c r="A7" s="74">
        <v>1</v>
      </c>
      <c r="B7" s="74">
        <v>2</v>
      </c>
      <c r="C7" s="74">
        <v>3</v>
      </c>
      <c r="D7" s="66">
        <v>4</v>
      </c>
      <c r="E7" s="74">
        <v>5</v>
      </c>
      <c r="F7" s="66">
        <v>6</v>
      </c>
      <c r="G7" s="74">
        <v>7</v>
      </c>
      <c r="H7" s="66">
        <v>8</v>
      </c>
      <c r="I7" s="74">
        <v>9</v>
      </c>
      <c r="J7" s="66">
        <v>10</v>
      </c>
      <c r="K7" s="74">
        <v>11</v>
      </c>
      <c r="L7" s="66">
        <v>12</v>
      </c>
      <c r="M7" s="74">
        <v>13</v>
      </c>
      <c r="N7" s="66">
        <v>14</v>
      </c>
      <c r="O7" s="74">
        <v>15</v>
      </c>
      <c r="P7" s="77">
        <v>16</v>
      </c>
    </row>
    <row r="8" ht="34" customHeight="1" spans="1:16">
      <c r="A8" s="30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</row>
    <row r="9" ht="34" customHeight="1" spans="1:16">
      <c r="A9" s="30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</row>
    <row r="10" ht="25" customHeight="1" spans="1:1">
      <c r="A10" t="s">
        <v>226</v>
      </c>
    </row>
  </sheetData>
  <mergeCells count="5">
    <mergeCell ref="A3:P3"/>
    <mergeCell ref="A4:D4"/>
    <mergeCell ref="B5:D5"/>
    <mergeCell ref="E5:P5"/>
    <mergeCell ref="A5:A6"/>
  </mergeCells>
  <pageMargins left="0.432638888888889" right="0.236111111111111" top="1" bottom="1" header="0.5" footer="0.5"/>
  <pageSetup paperSize="9" scale="6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J11" sqref="J11"/>
    </sheetView>
  </sheetViews>
  <sheetFormatPr defaultColWidth="9.10833333333333" defaultRowHeight="11.95" customHeight="1"/>
  <cols>
    <col min="1" max="1" width="25.5" customWidth="1"/>
    <col min="2" max="2" width="19.625" customWidth="1"/>
    <col min="3" max="9" width="12.625" customWidth="1"/>
    <col min="10" max="10" width="30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59" t="s">
        <v>262</v>
      </c>
    </row>
    <row r="3" ht="28.5" customHeight="1" spans="1:10">
      <c r="A3" s="50" t="s">
        <v>263</v>
      </c>
      <c r="B3" s="18"/>
      <c r="C3" s="18"/>
      <c r="D3" s="18"/>
      <c r="E3" s="18"/>
      <c r="F3" s="51"/>
      <c r="G3" s="18"/>
      <c r="H3" s="51"/>
      <c r="I3" s="51"/>
      <c r="J3" s="18"/>
    </row>
    <row r="4" ht="17.2" customHeight="1" spans="1:1">
      <c r="A4" s="5" t="s">
        <v>2</v>
      </c>
    </row>
    <row r="5" ht="44.2" customHeight="1" spans="1:10">
      <c r="A5" s="52" t="s">
        <v>177</v>
      </c>
      <c r="B5" s="52" t="s">
        <v>178</v>
      </c>
      <c r="C5" s="52" t="s">
        <v>179</v>
      </c>
      <c r="D5" s="52" t="s">
        <v>180</v>
      </c>
      <c r="E5" s="52" t="s">
        <v>181</v>
      </c>
      <c r="F5" s="53" t="s">
        <v>182</v>
      </c>
      <c r="G5" s="52" t="s">
        <v>183</v>
      </c>
      <c r="H5" s="53" t="s">
        <v>184</v>
      </c>
      <c r="I5" s="53" t="s">
        <v>185</v>
      </c>
      <c r="J5" s="52" t="s">
        <v>186</v>
      </c>
    </row>
    <row r="6" ht="27" customHeight="1" spans="1:10">
      <c r="A6" s="52">
        <v>1</v>
      </c>
      <c r="B6" s="52">
        <v>2</v>
      </c>
      <c r="C6" s="52">
        <v>3</v>
      </c>
      <c r="D6" s="52">
        <v>4</v>
      </c>
      <c r="E6" s="52">
        <v>5</v>
      </c>
      <c r="F6" s="53">
        <v>6</v>
      </c>
      <c r="G6" s="52">
        <v>7</v>
      </c>
      <c r="H6" s="53">
        <v>8</v>
      </c>
      <c r="I6" s="53">
        <v>9</v>
      </c>
      <c r="J6" s="52">
        <v>10</v>
      </c>
    </row>
    <row r="7" ht="27" customHeight="1" spans="1:10">
      <c r="A7" s="54"/>
      <c r="B7" s="55"/>
      <c r="C7" s="55"/>
      <c r="D7" s="55"/>
      <c r="E7" s="56"/>
      <c r="F7" s="57"/>
      <c r="G7" s="56"/>
      <c r="H7" s="57"/>
      <c r="I7" s="57"/>
      <c r="J7" s="56"/>
    </row>
    <row r="8" ht="27" customHeight="1" spans="1:10">
      <c r="A8" s="54"/>
      <c r="B8" s="58"/>
      <c r="C8" s="58"/>
      <c r="D8" s="58"/>
      <c r="E8" s="54"/>
      <c r="F8" s="58"/>
      <c r="G8" s="54"/>
      <c r="H8" s="58"/>
      <c r="I8" s="58"/>
      <c r="J8" s="54"/>
    </row>
    <row r="9" ht="25" customHeight="1" spans="1:1">
      <c r="A9" t="s">
        <v>226</v>
      </c>
    </row>
  </sheetData>
  <mergeCells count="2">
    <mergeCell ref="A3:J3"/>
    <mergeCell ref="A4:H4"/>
  </mergeCells>
  <pageMargins left="0.393055555555556" right="0.314583333333333" top="1" bottom="1" header="0.5" footer="0.5"/>
  <pageSetup paperSize="9" scale="87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10"/>
  <sheetViews>
    <sheetView showZeros="0" tabSelected="1" workbookViewId="0">
      <pane ySplit="1" topLeftCell="A2" activePane="bottomLeft" state="frozen"/>
      <selection/>
      <selection pane="bottomLeft" activeCell="A4" sqref="A4"/>
    </sheetView>
  </sheetViews>
  <sheetFormatPr defaultColWidth="8.89166666666667" defaultRowHeight="15.05" customHeight="1" outlineLevelCol="7"/>
  <cols>
    <col min="1" max="1" width="36" customWidth="1"/>
    <col min="2" max="2" width="19.7833333333333" customWidth="1"/>
    <col min="3" max="3" width="33.3333333333333" customWidth="1"/>
    <col min="4" max="4" width="34.7833333333333" customWidth="1"/>
    <col min="5" max="5" width="14.4416666666667" customWidth="1"/>
    <col min="6" max="6" width="17.2166666666667" customWidth="1"/>
    <col min="7" max="7" width="17.3333333333333" customWidth="1"/>
    <col min="8" max="8" width="28.3333333333333" customWidth="1"/>
  </cols>
  <sheetData>
    <row r="1" customHeight="1" spans="1:8">
      <c r="A1" s="40"/>
      <c r="B1" s="40"/>
      <c r="C1" s="40"/>
      <c r="D1" s="40"/>
      <c r="E1" s="40"/>
      <c r="F1" s="40"/>
      <c r="G1" s="40"/>
      <c r="H1" s="40"/>
    </row>
    <row r="2" ht="18.85" customHeight="1" spans="1:8">
      <c r="A2" s="41"/>
      <c r="B2" s="41"/>
      <c r="C2" s="41"/>
      <c r="D2" s="41"/>
      <c r="E2" s="41"/>
      <c r="F2" s="41"/>
      <c r="G2" s="41"/>
      <c r="H2" s="42" t="s">
        <v>264</v>
      </c>
    </row>
    <row r="3" ht="30.6" customHeight="1" spans="1:8">
      <c r="A3" s="43" t="s">
        <v>265</v>
      </c>
      <c r="B3" s="43"/>
      <c r="C3" s="43"/>
      <c r="D3" s="43"/>
      <c r="E3" s="43"/>
      <c r="F3" s="43"/>
      <c r="G3" s="43"/>
      <c r="H3" s="43"/>
    </row>
    <row r="4" ht="18.85" customHeight="1" spans="1:8">
      <c r="A4" s="44" t="s">
        <v>2</v>
      </c>
      <c r="B4" s="41"/>
      <c r="C4" s="41"/>
      <c r="D4" s="41"/>
      <c r="E4" s="41"/>
      <c r="F4" s="41"/>
      <c r="G4" s="41"/>
      <c r="H4" s="41"/>
    </row>
    <row r="5" ht="18.85" customHeight="1" spans="1:8">
      <c r="A5" s="45" t="s">
        <v>126</v>
      </c>
      <c r="B5" s="45" t="s">
        <v>266</v>
      </c>
      <c r="C5" s="45" t="s">
        <v>267</v>
      </c>
      <c r="D5" s="45" t="s">
        <v>268</v>
      </c>
      <c r="E5" s="45" t="s">
        <v>269</v>
      </c>
      <c r="F5" s="45" t="s">
        <v>270</v>
      </c>
      <c r="G5" s="45"/>
      <c r="H5" s="45"/>
    </row>
    <row r="6" ht="18.85" customHeight="1" spans="1:8">
      <c r="A6" s="45"/>
      <c r="B6" s="45"/>
      <c r="C6" s="45"/>
      <c r="D6" s="45"/>
      <c r="E6" s="45"/>
      <c r="F6" s="45" t="s">
        <v>233</v>
      </c>
      <c r="G6" s="45" t="s">
        <v>271</v>
      </c>
      <c r="H6" s="45" t="s">
        <v>272</v>
      </c>
    </row>
    <row r="7" ht="25" customHeight="1" spans="1:8">
      <c r="A7" s="46" t="s">
        <v>107</v>
      </c>
      <c r="B7" s="46" t="s">
        <v>108</v>
      </c>
      <c r="C7" s="46" t="s">
        <v>109</v>
      </c>
      <c r="D7" s="46" t="s">
        <v>110</v>
      </c>
      <c r="E7" s="46" t="s">
        <v>111</v>
      </c>
      <c r="F7" s="46" t="s">
        <v>112</v>
      </c>
      <c r="G7" s="46" t="s">
        <v>273</v>
      </c>
      <c r="H7" s="46" t="s">
        <v>274</v>
      </c>
    </row>
    <row r="8" ht="25" customHeight="1" spans="1:8">
      <c r="A8" s="47"/>
      <c r="B8" s="47"/>
      <c r="C8" s="47"/>
      <c r="D8" s="47"/>
      <c r="E8" s="45"/>
      <c r="F8" s="48"/>
      <c r="G8" s="49"/>
      <c r="H8" s="49"/>
    </row>
    <row r="9" ht="25" customHeight="1" spans="1:8">
      <c r="A9" s="45" t="s">
        <v>36</v>
      </c>
      <c r="B9" s="45"/>
      <c r="C9" s="45"/>
      <c r="D9" s="45"/>
      <c r="E9" s="45"/>
      <c r="F9" s="48"/>
      <c r="G9" s="49"/>
      <c r="H9" s="49"/>
    </row>
    <row r="10" ht="25" customHeight="1" spans="1:1">
      <c r="A10" t="s">
        <v>226</v>
      </c>
    </row>
  </sheetData>
  <mergeCells count="8">
    <mergeCell ref="A3:H3"/>
    <mergeCell ref="F5:H5"/>
    <mergeCell ref="A9:E9"/>
    <mergeCell ref="A5:A6"/>
    <mergeCell ref="B5:B6"/>
    <mergeCell ref="C5:C6"/>
    <mergeCell ref="D5:D6"/>
    <mergeCell ref="E5:E6"/>
  </mergeCells>
  <pageMargins left="0.75" right="0.590277777777778" top="1" bottom="1" header="0.5" footer="0.5"/>
  <pageSetup paperSize="9" scale="66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4" sqref="A4:G4"/>
    </sheetView>
  </sheetViews>
  <sheetFormatPr defaultColWidth="9.10833333333333" defaultRowHeight="14.25" customHeight="1"/>
  <cols>
    <col min="1" max="1" width="16.3333333333333" customWidth="1"/>
    <col min="2" max="10" width="15.375" customWidth="1"/>
    <col min="11" max="11" width="15.625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3.6" customHeight="1" spans="4:11">
      <c r="D2" s="2"/>
      <c r="E2" s="2"/>
      <c r="F2" s="2"/>
      <c r="G2" s="2"/>
      <c r="K2" s="3" t="s">
        <v>275</v>
      </c>
    </row>
    <row r="3" ht="27.85" customHeight="1" spans="1:11">
      <c r="A3" s="18" t="s">
        <v>276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ht="13.6" customHeight="1" spans="1:11">
      <c r="A4" s="5" t="s">
        <v>2</v>
      </c>
      <c r="B4" s="19"/>
      <c r="C4" s="19"/>
      <c r="D4" s="19"/>
      <c r="E4" s="19"/>
      <c r="F4" s="19"/>
      <c r="G4" s="19"/>
      <c r="H4" s="6"/>
      <c r="I4" s="6"/>
      <c r="J4" s="6"/>
      <c r="K4" s="7" t="s">
        <v>117</v>
      </c>
    </row>
    <row r="5" ht="21.8" customHeight="1" spans="1:11">
      <c r="A5" s="20" t="s">
        <v>166</v>
      </c>
      <c r="B5" s="21" t="s">
        <v>128</v>
      </c>
      <c r="C5" s="21" t="s">
        <v>167</v>
      </c>
      <c r="D5" s="22" t="s">
        <v>129</v>
      </c>
      <c r="E5" s="22" t="s">
        <v>130</v>
      </c>
      <c r="F5" s="22" t="s">
        <v>131</v>
      </c>
      <c r="G5" s="22" t="s">
        <v>132</v>
      </c>
      <c r="H5" s="22" t="s">
        <v>36</v>
      </c>
      <c r="I5" s="36" t="s">
        <v>277</v>
      </c>
      <c r="J5" s="37"/>
      <c r="K5" s="38"/>
    </row>
    <row r="6" ht="21.8" customHeight="1" spans="1:11">
      <c r="A6" s="23"/>
      <c r="B6" s="24"/>
      <c r="C6" s="24"/>
      <c r="D6" s="25"/>
      <c r="E6" s="25"/>
      <c r="F6" s="25"/>
      <c r="G6" s="25"/>
      <c r="H6" s="25"/>
      <c r="I6" s="22" t="s">
        <v>39</v>
      </c>
      <c r="J6" s="22" t="s">
        <v>40</v>
      </c>
      <c r="K6" s="22" t="s">
        <v>41</v>
      </c>
    </row>
    <row r="7" ht="40.6" customHeight="1" spans="1:11">
      <c r="A7" s="26"/>
      <c r="B7" s="27"/>
      <c r="C7" s="27"/>
      <c r="D7" s="28"/>
      <c r="E7" s="28"/>
      <c r="F7" s="28"/>
      <c r="G7" s="28"/>
      <c r="H7" s="28"/>
      <c r="I7" s="28" t="s">
        <v>38</v>
      </c>
      <c r="J7" s="28"/>
      <c r="K7" s="28"/>
    </row>
    <row r="8" ht="23" customHeight="1" spans="1:11">
      <c r="A8" s="29">
        <v>1</v>
      </c>
      <c r="B8" s="29">
        <v>2</v>
      </c>
      <c r="C8" s="29">
        <v>3</v>
      </c>
      <c r="D8" s="29">
        <v>4</v>
      </c>
      <c r="E8" s="29">
        <v>5</v>
      </c>
      <c r="F8" s="29">
        <v>6</v>
      </c>
      <c r="G8" s="29">
        <v>7</v>
      </c>
      <c r="H8" s="29">
        <v>8</v>
      </c>
      <c r="I8" s="29">
        <v>9</v>
      </c>
      <c r="J8" s="39">
        <v>10</v>
      </c>
      <c r="K8" s="39">
        <v>11</v>
      </c>
    </row>
    <row r="9" ht="23" customHeight="1" spans="1:11">
      <c r="A9" s="30"/>
      <c r="B9" s="31"/>
      <c r="C9" s="30"/>
      <c r="D9" s="30"/>
      <c r="E9" s="30"/>
      <c r="F9" s="30"/>
      <c r="G9" s="30"/>
      <c r="H9" s="32"/>
      <c r="I9" s="32"/>
      <c r="J9" s="32"/>
      <c r="K9" s="32"/>
    </row>
    <row r="10" ht="23" customHeight="1" spans="1:11">
      <c r="A10" s="31"/>
      <c r="B10" s="31"/>
      <c r="C10" s="31"/>
      <c r="D10" s="31"/>
      <c r="E10" s="31"/>
      <c r="F10" s="31"/>
      <c r="G10" s="31"/>
      <c r="H10" s="32"/>
      <c r="I10" s="32"/>
      <c r="J10" s="32"/>
      <c r="K10" s="32"/>
    </row>
    <row r="11" ht="23" customHeight="1" spans="1:11">
      <c r="A11" s="33" t="s">
        <v>91</v>
      </c>
      <c r="B11" s="34"/>
      <c r="C11" s="34"/>
      <c r="D11" s="34"/>
      <c r="E11" s="34"/>
      <c r="F11" s="34"/>
      <c r="G11" s="35"/>
      <c r="H11" s="32"/>
      <c r="I11" s="32"/>
      <c r="J11" s="32"/>
      <c r="K11" s="32"/>
    </row>
    <row r="12" ht="25" customHeight="1" spans="1:1">
      <c r="A12" t="s">
        <v>226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550694444444444" right="0.432638888888889" top="1" bottom="1" header="0.5" footer="0.5"/>
  <pageSetup paperSize="9" scale="81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0"/>
  <sheetViews>
    <sheetView showZeros="0" workbookViewId="0">
      <pane ySplit="1" topLeftCell="A2" activePane="bottomLeft" state="frozen"/>
      <selection/>
      <selection pane="bottomLeft" activeCell="G17" sqref="G17"/>
    </sheetView>
  </sheetViews>
  <sheetFormatPr defaultColWidth="9.10833333333333" defaultRowHeight="14.25" customHeight="1" outlineLevelCol="6"/>
  <cols>
    <col min="1" max="1" width="31" customWidth="1"/>
    <col min="2" max="2" width="19.625" customWidth="1"/>
    <col min="3" max="3" width="26.5" customWidth="1"/>
    <col min="4" max="4" width="9.375" customWidth="1"/>
    <col min="5" max="7" width="17.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6" customHeight="1" spans="4:7">
      <c r="D2" s="2"/>
      <c r="G2" s="3" t="s">
        <v>278</v>
      </c>
    </row>
    <row r="3" ht="27.85" customHeight="1" spans="1:7">
      <c r="A3" s="4" t="s">
        <v>279</v>
      </c>
      <c r="B3" s="4"/>
      <c r="C3" s="4"/>
      <c r="D3" s="4"/>
      <c r="E3" s="4"/>
      <c r="F3" s="4"/>
      <c r="G3" s="4"/>
    </row>
    <row r="4" ht="13.6" customHeight="1" spans="1:7">
      <c r="A4" s="5" t="s">
        <v>2</v>
      </c>
      <c r="B4" s="5"/>
      <c r="C4" s="5"/>
      <c r="D4" s="5"/>
      <c r="E4" s="6"/>
      <c r="F4" s="6"/>
      <c r="G4" s="7" t="s">
        <v>117</v>
      </c>
    </row>
    <row r="5" ht="21.8" customHeight="1" spans="1:7">
      <c r="A5" s="8" t="s">
        <v>167</v>
      </c>
      <c r="B5" s="8" t="s">
        <v>166</v>
      </c>
      <c r="C5" s="8" t="s">
        <v>128</v>
      </c>
      <c r="D5" s="9" t="s">
        <v>280</v>
      </c>
      <c r="E5" s="10" t="s">
        <v>39</v>
      </c>
      <c r="F5" s="10"/>
      <c r="G5" s="10"/>
    </row>
    <row r="6" ht="21.8" customHeight="1" spans="1:7">
      <c r="A6" s="8"/>
      <c r="B6" s="8"/>
      <c r="C6" s="8"/>
      <c r="D6" s="9"/>
      <c r="E6" s="10" t="s">
        <v>281</v>
      </c>
      <c r="F6" s="9" t="s">
        <v>282</v>
      </c>
      <c r="G6" s="9" t="s">
        <v>283</v>
      </c>
    </row>
    <row r="7" ht="40.6" customHeight="1" spans="1:7">
      <c r="A7" s="8"/>
      <c r="B7" s="8"/>
      <c r="C7" s="8"/>
      <c r="D7" s="9"/>
      <c r="E7" s="10"/>
      <c r="F7" s="9" t="s">
        <v>38</v>
      </c>
      <c r="G7" s="9"/>
    </row>
    <row r="8" ht="21" customHeight="1" spans="1:7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</row>
    <row r="9" ht="21" customHeight="1" spans="1:7">
      <c r="A9" s="12" t="s">
        <v>51</v>
      </c>
      <c r="B9" s="13" t="s">
        <v>170</v>
      </c>
      <c r="C9" s="14" t="s">
        <v>172</v>
      </c>
      <c r="D9" s="13" t="s">
        <v>284</v>
      </c>
      <c r="E9" s="15">
        <v>400000</v>
      </c>
      <c r="F9" s="15">
        <v>420000</v>
      </c>
      <c r="G9" s="15">
        <v>450000</v>
      </c>
    </row>
    <row r="10" ht="21" customHeight="1" spans="1:7">
      <c r="A10" s="16" t="s">
        <v>91</v>
      </c>
      <c r="B10" s="17"/>
      <c r="C10" s="17"/>
      <c r="D10" s="13"/>
      <c r="E10" s="15">
        <f>SUM(E9:E9)</f>
        <v>400000</v>
      </c>
      <c r="F10" s="15">
        <f>SUM(F9:F9)</f>
        <v>420000</v>
      </c>
      <c r="G10" s="15">
        <f>SUM(G9:G9)</f>
        <v>450000</v>
      </c>
    </row>
  </sheetData>
  <mergeCells count="11">
    <mergeCell ref="A3:G3"/>
    <mergeCell ref="A4:D4"/>
    <mergeCell ref="E5:G5"/>
    <mergeCell ref="A10:D10"/>
    <mergeCell ref="A5:A7"/>
    <mergeCell ref="B5:B7"/>
    <mergeCell ref="C5:C7"/>
    <mergeCell ref="D5:D7"/>
    <mergeCell ref="E6:E7"/>
    <mergeCell ref="F6:F7"/>
    <mergeCell ref="G6:G7"/>
  </mergeCells>
  <pageMargins left="0.629861111111111" right="0.511805555555556" top="1" bottom="0.786805555555556" header="0.5" footer="0.5"/>
  <pageSetup paperSize="9" scale="9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李莲艳</cp:lastModifiedBy>
  <dcterms:created xsi:type="dcterms:W3CDTF">2025-01-21T02:50:00Z</dcterms:created>
  <cp:lastPrinted>2025-02-13T02:07:00Z</cp:lastPrinted>
  <dcterms:modified xsi:type="dcterms:W3CDTF">2025-02-17T13:50:07Z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947B1D663EAD40F5A4BA484810B40C57_13</vt:lpwstr>
  </property>
  <property fmtid="{D5CDD505-2E9C-101B-9397-08002B2CF9AE}" pid="3" name="KSOProductBuildVer">
    <vt:lpwstr>2052-12.1.0.18276</vt:lpwstr>
  </property>
</Properties>
</file>