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34" windowHeight="10407"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<sst xmlns="http://schemas.openxmlformats.org/spreadsheetml/2006/main" count="1409" uniqueCount="510">
  <si>
    <t>预算01-1表</t>
  </si>
  <si>
    <t>2025年财务收支预算总表</t>
  </si>
  <si>
    <t>单位名称：新平彝族傣族自治县残疾人联合会</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</si>
  <si>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</si>
  <si>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</si>
  <si>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</si>
  <si>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</si>
  <si>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</si>
  <si>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</si>
  <si>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</si>
  <si>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</si>
  <si>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</si>
  <si>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</si>
  <si>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四、其他支出</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</si>
  <si>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</si>
  <si>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</si>
  <si>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</si>
  <si>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</si>
  <si>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</si>
  <si>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</si>
  <si>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</si>
  <si>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</si>
  <si>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</si>
  <si>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</si>
  <si>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</si>
  <si>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</si>
  <si>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</si>
  <si>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</si>
  <si>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</si>
  <si>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</si>
  <si>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</si>
  <si>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</si>
  <si>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</si>
  <si>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</si>
  <si>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</si>
  <si>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</si>
  <si>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</si>
  <si>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</si>
  <si>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</si>
  <si>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</si>
  <si>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</si>
  <si>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</si>
  <si>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</si>
  <si>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</si>
  <si>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</si>
  <si>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</si>
  <si>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</si>
  <si>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新平彝族傣族自治县残疾人联合会</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</si>
  <si>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</si>
  <si>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</si>
  <si>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</si>
  <si>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</si>
  <si>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</si>
  <si>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</si>
  <si>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</si>
  <si>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</si>
  <si>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</si>
  <si>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</si>
  <si>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</si>
  <si>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</si>
  <si>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</si>
  <si>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</si>
  <si>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</si>
  <si>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</si>
  <si>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</si>
  <si>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</si>
  <si>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</si>
  <si>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</si>
  <si>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</si>
  <si>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</si>
  <si>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</si>
  <si>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</si>
  <si>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</si>
  <si>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</si>
  <si>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</si>
  <si>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20811</t>
  </si>
  <si>
    <t>残疾人事业</t>
  </si>
  <si>
    <t>2081101</t>
  </si>
  <si>
    <t>行政运行</t>
  </si>
  <si>
    <t>2081104</t>
  </si>
  <si>
    <t>残疾人康复</t>
  </si>
  <si>
    <t>2081105</t>
  </si>
  <si>
    <t>残疾人就业</t>
  </si>
  <si>
    <t>2081199</t>
  </si>
  <si>
    <t>其他残疾人事业支出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</si>
  <si>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</si>
  <si>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</si>
  <si>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</si>
  <si>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</si>
  <si>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</si>
  <si>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</si>
  <si>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</si>
  <si>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</si>
  <si>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</si>
  <si>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</si>
  <si>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</si>
  <si>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</si>
  <si>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</si>
  <si>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</si>
  <si>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</si>
  <si>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</si>
  <si>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</si>
  <si>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</si>
  <si>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彩票公益金安排的支出</t>
  </si>
  <si>
    <t>用于社会福利的彩票公益金支出</t>
  </si>
  <si>
    <t>用于残疾人事业的彩票公益金支出</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</si>
  <si>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</si>
  <si>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</si>
  <si>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</si>
  <si>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</si>
  <si>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</si>
  <si>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</si>
  <si>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</si>
  <si>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</si>
  <si>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</si>
  <si>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</si>
  <si>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</si>
  <si>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</si>
  <si>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</si>
  <si>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</si>
  <si>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</si>
  <si>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</si>
  <si>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</si>
  <si>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</si>
  <si>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</si>
  <si>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</si>
  <si>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</si>
  <si>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</si>
  <si>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</si>
  <si>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</si>
  <si>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</si>
  <si>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</si>
  <si>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</si>
  <si>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</si>
  <si>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</si>
  <si>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</si>
  <si>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</si>
  <si>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</si>
  <si>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</si>
  <si>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</si>
  <si>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</si>
  <si>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</si>
  <si>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</si>
  <si>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</si>
  <si>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</si>
  <si>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</si>
  <si>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</si>
  <si>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</si>
  <si>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</si>
  <si>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</si>
  <si>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</si>
  <si>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</si>
  <si>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</si>
  <si>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</si>
  <si>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530427210000000014794</t>
  </si>
  <si>
    <t>行政人员工资支出</t>
  </si>
  <si>
    <t xml:space="preserve"> 行政运行</t>
  </si>
  <si>
    <t xml:space="preserve"> 基本工资</t>
  </si>
  <si>
    <t xml:space="preserve"> 津贴补贴</t>
  </si>
  <si>
    <t>530427231100001430373</t>
  </si>
  <si>
    <t>退休干部公用经费</t>
  </si>
  <si>
    <t>其他商品和服务支出</t>
  </si>
  <si>
    <t xml:space="preserve"> 事业单位离退休</t>
  </si>
  <si>
    <t xml:space="preserve"> 其他商品和服务支出</t>
  </si>
  <si>
    <t>530427210000000014795</t>
  </si>
  <si>
    <t>事业人员工资支出</t>
  </si>
  <si>
    <t xml:space="preserve"> 绩效工资</t>
  </si>
  <si>
    <t>530427241100002225006</t>
  </si>
  <si>
    <t>社会保险缴费资金</t>
  </si>
  <si>
    <t xml:space="preserve"> 其他行政事业单位医疗支出</t>
  </si>
  <si>
    <t xml:space="preserve"> 其他社会保障缴费</t>
  </si>
  <si>
    <t>机关事业单位基本养老保险缴费</t>
  </si>
  <si>
    <t xml:space="preserve"> 公务员医疗补助</t>
  </si>
  <si>
    <t xml:space="preserve"> 公务员医疗补助缴费</t>
  </si>
  <si>
    <t xml:space="preserve"> 行政单位医疗</t>
  </si>
  <si>
    <t xml:space="preserve"> 职工基本医疗保险缴费</t>
  </si>
  <si>
    <t>530427231100001430369</t>
  </si>
  <si>
    <t>奖励性绩效工资(地方)</t>
  </si>
  <si>
    <t>绩效工资</t>
  </si>
  <si>
    <t>530427210000000014802</t>
  </si>
  <si>
    <t>工会经费</t>
  </si>
  <si>
    <t xml:space="preserve"> 工会经费</t>
  </si>
  <si>
    <t>530427210000000014801</t>
  </si>
  <si>
    <t>行政人员公务交通补贴</t>
  </si>
  <si>
    <t xml:space="preserve"> 其他交通费用</t>
  </si>
  <si>
    <t>530427221100000358395</t>
  </si>
  <si>
    <t xml:space="preserve"> 公务接待费</t>
  </si>
  <si>
    <t>530427231100001430370</t>
  </si>
  <si>
    <t>公务员基础绩效奖</t>
  </si>
  <si>
    <t xml:space="preserve"> 奖金</t>
  </si>
  <si>
    <t>530427241100002221390</t>
  </si>
  <si>
    <t>部门临聘人员支出</t>
  </si>
  <si>
    <t xml:space="preserve"> 其他工资福利支出</t>
  </si>
  <si>
    <t>530427210000000014800</t>
  </si>
  <si>
    <t>公车购置及运维费</t>
  </si>
  <si>
    <t xml:space="preserve"> 公务用车运行维护费</t>
  </si>
  <si>
    <t>530427210000000014797</t>
  </si>
  <si>
    <t xml:space="preserve"> 住房公积金</t>
  </si>
  <si>
    <t>530427210000000014803</t>
  </si>
  <si>
    <t>一般公用经费</t>
  </si>
  <si>
    <t xml:space="preserve"> 水费</t>
  </si>
  <si>
    <t>电费</t>
  </si>
  <si>
    <t xml:space="preserve"> 办公费</t>
  </si>
  <si>
    <t xml:space="preserve"> 差旅费</t>
  </si>
  <si>
    <t xml:space="preserve"> 邮电费</t>
  </si>
  <si>
    <t xml:space="preserve"> 福利费</t>
  </si>
  <si>
    <t>530427210000000014796</t>
  </si>
  <si>
    <t>社会保障缴费</t>
  </si>
  <si>
    <t xml:space="preserve"> 事业单位医疗</t>
  </si>
  <si>
    <t>预算05-1表</t>
  </si>
  <si>
    <t>2025年部门项目支出预算表</t>
  </si>
  <si>
    <t>项目分类</t>
  </si>
  <si>
    <t>项目单位</t>
  </si>
  <si>
    <t>本年拨款</t>
  </si>
  <si>
    <t>其中：本次下达</t>
  </si>
  <si>
    <t>311 专项业务类</t>
  </si>
  <si>
    <t>530427251100003801953</t>
  </si>
  <si>
    <t>2023——2025年计算机更新项目经费</t>
  </si>
  <si>
    <t>办公费</t>
  </si>
  <si>
    <t>312 民生类</t>
  </si>
  <si>
    <t>530427210000000014200</t>
  </si>
  <si>
    <t>残疾人康复项目专项资金</t>
  </si>
  <si>
    <t xml:space="preserve"> 残疾人康复</t>
  </si>
  <si>
    <t>委托业务费</t>
  </si>
  <si>
    <t>专用材料费</t>
  </si>
  <si>
    <t>530427210000000014158</t>
  </si>
  <si>
    <t>残疾人就业和扶贫专项资金</t>
  </si>
  <si>
    <t xml:space="preserve"> 个人农业生产补贴</t>
  </si>
  <si>
    <t>生活补助</t>
  </si>
  <si>
    <t xml:space="preserve"> 救济费</t>
  </si>
  <si>
    <t>530427210000000014209</t>
  </si>
  <si>
    <t>其他残疾人事业专项资金</t>
  </si>
  <si>
    <t xml:space="preserve"> 其他残疾人事业支出</t>
  </si>
  <si>
    <t xml:space="preserve"> 劳务费</t>
  </si>
  <si>
    <t>培训费</t>
  </si>
  <si>
    <t>530427241100002221483</t>
  </si>
  <si>
    <t>机关事业单位职工及军人抚恤补助经费</t>
  </si>
  <si>
    <t>抚恤金</t>
  </si>
  <si>
    <t>530427221100001052181</t>
  </si>
  <si>
    <t>云南省“精准医疗爱眼护眼”公益活动工作经费</t>
  </si>
  <si>
    <t>残疾儿童康复救助项目专项资金</t>
  </si>
  <si>
    <t xml:space="preserve">2296002 </t>
  </si>
  <si>
    <t xml:space="preserve"> 用于社会福利的彩票公益金支出</t>
  </si>
  <si>
    <t xml:space="preserve">30227 </t>
  </si>
  <si>
    <r>
      <rPr>
        <sz val="10"/>
        <color theme="1"/>
        <rFont val="Arial"/>
        <charset val="134"/>
      </rPr>
      <t xml:space="preserve"> </t>
    </r>
    <r>
      <rPr>
        <sz val="10"/>
        <color theme="1"/>
        <rFont val="宋体"/>
        <charset val="134"/>
      </rPr>
      <t>委托业务费</t>
    </r>
  </si>
  <si>
    <t>313 民生类</t>
  </si>
  <si>
    <t>专项彩票公益金支持残疾人事业发展补助经费</t>
  </si>
  <si>
    <t>314 民生类</t>
  </si>
  <si>
    <t xml:space="preserve">2296006 </t>
  </si>
  <si>
    <t xml:space="preserve"> 委托业务费</t>
  </si>
  <si>
    <t>315 民生类</t>
  </si>
  <si>
    <t>316 民生类</t>
  </si>
  <si>
    <t>317 民生类</t>
  </si>
  <si>
    <t>318 民生类</t>
  </si>
  <si>
    <t>319 民生类</t>
  </si>
  <si>
    <t xml:space="preserve">30218 </t>
  </si>
  <si>
    <t>320 民生类</t>
  </si>
  <si>
    <t>321 民生类</t>
  </si>
  <si>
    <t>322 民生类</t>
  </si>
  <si>
    <t>323 民生类</t>
  </si>
  <si>
    <t xml:space="preserve">30305 </t>
  </si>
  <si>
    <t>324 民生类</t>
  </si>
  <si>
    <t>325 民生类</t>
  </si>
  <si>
    <t>30305</t>
  </si>
  <si>
    <t xml:space="preserve"> 生活补助</t>
  </si>
  <si>
    <t>326 民生类</t>
  </si>
  <si>
    <t>327 民生类</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</si>
  <si>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</si>
  <si>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</si>
  <si>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</si>
  <si>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</si>
  <si>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</si>
  <si>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</si>
  <si>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</si>
  <si>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</si>
  <si>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</si>
  <si>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</si>
  <si>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</si>
  <si>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</si>
  <si>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一是为160名智力 精神和重度肢体残疾人提供居家托养服务。二是为40名残疾儿童提供视功能、定向行走、感知觉补偿训练。三是为严重精神障碍患者提供规范的医疗、2025年免费服药200人、免费住院救助150人，做好12个乡镇街道精神卫生综合管理工作。四是2025年将采购1000件纸尿裤发放给我县两便失禁、失去了行走能力和生活能力，终身与病榻和轮椅为伴的重度肢体残疾人；为10个肢体残疾人员装配假肢；基本辅助器具600件发放给有需求的残疾人，解决残疾人的需求。五是残疾人精准康复项目，为进一步加强和改进残疾人精准康复及基本康复服务，实现残疾人普遍享有基本康复服务的目标，加快推进残疾人小康进程，2025年将为1200名残疾人实施精准康复服务。</t>
  </si>
  <si>
    <t>产出指标</t>
  </si>
  <si>
    <t>数量指标</t>
  </si>
  <si>
    <t>精神病人免费救助</t>
  </si>
  <si>
    <t>&gt;=</t>
  </si>
  <si>
    <t>200</t>
  </si>
  <si>
    <t>人/人次</t>
  </si>
  <si>
    <t>定量指标</t>
  </si>
  <si>
    <t>反映精神残疾人应救尽救对象的人数（人次）情况。</t>
  </si>
  <si>
    <t>“阳光家园计划”托养服务</t>
  </si>
  <si>
    <t>35</t>
  </si>
  <si>
    <t>人次</t>
  </si>
  <si>
    <t>反映智力、精神和重度肢体残疾人应救尽救对象的人数（人次）情况</t>
  </si>
  <si>
    <t>残疾人普及型假肢装配</t>
  </si>
  <si>
    <t>10</t>
  </si>
  <si>
    <t>反映假肢安装任务完成人数（人次）情况</t>
  </si>
  <si>
    <t>残疾儿童康复救助</t>
  </si>
  <si>
    <t>20</t>
  </si>
  <si>
    <t>反映0至14岁残疾儿童应救尽救对象的人数（人次）情况</t>
  </si>
  <si>
    <t>基本 辅助器具适配</t>
  </si>
  <si>
    <t>250</t>
  </si>
  <si>
    <t>反映应救尽救对象的人数（人次）情况</t>
  </si>
  <si>
    <t>精准康复服务人数</t>
  </si>
  <si>
    <t>1200</t>
  </si>
  <si>
    <t>人</t>
  </si>
  <si>
    <t>质量指标</t>
  </si>
  <si>
    <t>救助对象认定准确率</t>
  </si>
  <si>
    <t>95</t>
  </si>
  <si>
    <t>%</t>
  </si>
  <si>
    <t>反映救助对象认定的准确情况。
救助对象认定准确率=抽检符合标准的救助对象数/抽检实际救助对象数*100%</t>
  </si>
  <si>
    <t>成本指标</t>
  </si>
  <si>
    <t>经济成本指标</t>
  </si>
  <si>
    <t>129</t>
  </si>
  <si>
    <t>万元</t>
  </si>
  <si>
    <t>反映投入康复项目经费</t>
  </si>
  <si>
    <t>效益指标</t>
  </si>
  <si>
    <t>社会效益</t>
  </si>
  <si>
    <t>康复对象功能状况改善</t>
  </si>
  <si>
    <t>=</t>
  </si>
  <si>
    <t>改善</t>
  </si>
  <si>
    <t>是/否</t>
  </si>
  <si>
    <t>定性指标</t>
  </si>
  <si>
    <t>反映通过康复服务，受助对象身体功能状况的改善情况。</t>
  </si>
  <si>
    <t>满意度指标</t>
  </si>
  <si>
    <t>服务对象满意度</t>
  </si>
  <si>
    <t>救助对象满意度</t>
  </si>
  <si>
    <t>反映获救助对象的满意程度。
救助对象满意度=调查中满意和较满意的获救助人员数/调查总人数*100%</t>
  </si>
  <si>
    <t>完成5台计算机更新。</t>
  </si>
  <si>
    <t>购置设备数量</t>
  </si>
  <si>
    <t>台（套）</t>
  </si>
  <si>
    <t>反映购置数量完成情况。</t>
  </si>
  <si>
    <t>验收通过率</t>
  </si>
  <si>
    <t>反映设备购置的产品质量情况。
验收通过率=（通过验收的购置数量/购置总数量）*100%。</t>
  </si>
  <si>
    <t>时效指标</t>
  </si>
  <si>
    <t>设备部署及时率</t>
  </si>
  <si>
    <t>反映新购设备按时部署情况。
设备部署及时率=（及时部署设备数量/新购设备总数）*100%。</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</si>
  <si>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</si>
  <si>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</si>
  <si>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</si>
  <si>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</si>
  <si>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</si>
  <si>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</si>
  <si>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t>一是按时完成残疾人按比例就业情况联网认证“跨省通办”相关工作。二是申报创建省级残疾人就业创业示范基地1个，残疾人创业就业示范点2个，"助残就业同奔小康“10户。三是提高残疾人转移就业组织化程度，做好高校残疾人毕业生就业“一人一策”就业服务，实名制录入6220条；对大学生创业就业补贴5人次、转移、劳动力补助40人次；配合县级就业部门举办就业和农村劳动力转移专场招聘会1场；四是深入推进残疾人就业服务机构规范化建设，完善服务设施和服务功能，开展残疾人工作者业务培训，计划残疾人职业技能培训2期（残疾人家用电器修理一期、中式烹调一期。）残疾人工作者业务培训一期;农村残疾人及家属实用技术培训25期1000人次；五新增规范化建设1户；星级评定及维持星级评定12个；开展盲人按业创业提升培训一期。六是巩固拓展脱贫攻坚成果同乡村振兴有效衔接，扶持农村残疾人发展生产300户（其中2023年90户，2024年150户，2025年60户），贫困残疾人困难临时救济101户；七是开展春雨助学行动助学80名残疾儿童；残疾学生慰问210名，贫困大中专贫困残疾人子女及残疾学生补助100人次。</t>
  </si>
  <si>
    <t>盲人按摩机构规范化建设</t>
  </si>
  <si>
    <t>12</t>
  </si>
  <si>
    <t>个</t>
  </si>
  <si>
    <t>反映新建盲人按摩机构规范化建设的补助个数。维持原星级补助12个。</t>
  </si>
  <si>
    <t>残疾人就业和职业培训实名制统计管理数据录入</t>
  </si>
  <si>
    <t>6520</t>
  </si>
  <si>
    <t>个（条）</t>
  </si>
  <si>
    <t>反映就业和职业培训实名制统计管理数据录入条数</t>
  </si>
  <si>
    <t>”助残就业同奔小康创业就业行动“残疾人自主创业户</t>
  </si>
  <si>
    <t>户</t>
  </si>
  <si>
    <t>反映”助残就业同奔小康创业就业行动“残疾人自主创业户数</t>
  </si>
  <si>
    <t>残疾人创业就业示范基地、示范点</t>
  </si>
  <si>
    <t>反映申报残疾人创业就业示范点 个数</t>
  </si>
  <si>
    <t>残疾人技能培训</t>
  </si>
  <si>
    <t>1000</t>
  </si>
  <si>
    <t>反映就业创业技能培训 人次数</t>
  </si>
  <si>
    <t>残疾人扶持发展生产</t>
  </si>
  <si>
    <t>300</t>
  </si>
  <si>
    <t>反映残疾人扶持发展生产申报应补助户数</t>
  </si>
  <si>
    <t>贫困残疾人临时救助</t>
  </si>
  <si>
    <t>303000</t>
  </si>
  <si>
    <t>元</t>
  </si>
  <si>
    <t>反映贫困残疾人临时救助投入资金</t>
  </si>
  <si>
    <t>考取大中专贫困残疾学生及残疾人子女生活救助</t>
  </si>
  <si>
    <t>反映考取大中专贫困残疾学生及残疾人子女生活救助 应补尽补人数</t>
  </si>
  <si>
    <t>“春雨助学”项目</t>
  </si>
  <si>
    <t>100</t>
  </si>
  <si>
    <t>反映残疾在校学生应补人数</t>
  </si>
  <si>
    <t>大学生创业就业补贴、转移劳动力补助</t>
  </si>
  <si>
    <t>45</t>
  </si>
  <si>
    <t>反映大学生就业创业人数及转移劳动力就业人数补助人数</t>
  </si>
  <si>
    <t>获补对象准确率</t>
  </si>
  <si>
    <t>98</t>
  </si>
  <si>
    <t>反映获补助对象认定的准确性情况。
获补对象准确率=抽检符合标准的补助对象数/抽检实际补助对象数*100%</t>
  </si>
  <si>
    <t>培训合格率</t>
  </si>
  <si>
    <t>反映培训对象合格情况</t>
  </si>
  <si>
    <t>发放及时率</t>
  </si>
  <si>
    <t>反映发放单位及时发放补助资金的情况。
发放及时率=在时限内发放资金/应发放资金*100%</t>
  </si>
  <si>
    <t>残疾人事业持续发展</t>
  </si>
  <si>
    <t>提升显著</t>
  </si>
  <si>
    <t>反映补助促进受助对象生产生活能力提高的情况。</t>
  </si>
  <si>
    <t>受益对象满意度</t>
  </si>
  <si>
    <t>90</t>
  </si>
  <si>
    <t>反映获补助受益对象的满意程度。</t>
  </si>
  <si>
    <t>一是做好“春节”、“助残日”走访慰问贫困残疾人家庭460户；二是做好全县124个村（居委会）残疾人专职委员补助项目。三是2025年预计新增残疾人评审2000人。四是做好新平县基层残疾人协会建设，残疾人协会活动项目，2025年计划建设协会组织1人，开展活动2期；五是做好全国残疾人基本服务状况和需求信息数据动态更新的入户核查、信息录入等工作；六是利用“全国助残日、爱耳日、爱眼日、残疾预防宣传日”等活动七是做好残疾人信访、贫困残疾人评定补贴实项目，八是做好残疾人联合会所属残疾人就业服务机构建设工作。</t>
  </si>
  <si>
    <t>2023年贫困残疾人“春节”“助残日”走访慰问</t>
  </si>
  <si>
    <t>460</t>
  </si>
  <si>
    <t>反映助残日走访慰问户数</t>
  </si>
  <si>
    <t>残疾人专职委员生活补助</t>
  </si>
  <si>
    <t>124</t>
  </si>
  <si>
    <t>反映残疾人专职委员生活补助人数</t>
  </si>
  <si>
    <t>残疾人证评审费</t>
  </si>
  <si>
    <t>2000</t>
  </si>
  <si>
    <t>反映残疾人残疾评定补助人数</t>
  </si>
  <si>
    <t>残疾人协会活动经费</t>
  </si>
  <si>
    <t>次</t>
  </si>
  <si>
    <t>反映肢残协会、盲人协会、聋人协会、智力精神亲友协会活动次数</t>
  </si>
  <si>
    <t>全国残疾人基本服务状况和需求信息数据动态更新工作经费</t>
  </si>
  <si>
    <t>15000</t>
  </si>
  <si>
    <t>反映全国残疾人基本服务状况和需求信息数据动态更新人数</t>
  </si>
  <si>
    <t>补助对象精准率</t>
  </si>
  <si>
    <t>反映补助准确发放的情况。
补助兑现准确率=补助兑付额/应付额*100%</t>
  </si>
  <si>
    <t>补助事项公示度</t>
  </si>
  <si>
    <t>反映补助事项在特定办事大厅、媒体或其他渠道按规定进行公示的情况。
补助事项公示度=按规定公布事项/按规定应公布事项*100%</t>
  </si>
  <si>
    <t>反映残疾人事业得到可持续发展情况</t>
  </si>
  <si>
    <t>根据《中共新平县委组织部   新平县人力资源和社会保障局关于调整新平县机关事业单位2024年遗属生活困难补助有关问题的通知》精神，符合遗属生活困难补助条件的人员，从2024年7月起按如下补助标准调整：补助对象为城镇户口的：职工因病死亡的补助标准调整为956元/月.人；全年应补助11526.00元。</t>
  </si>
  <si>
    <t>获补对象数</t>
  </si>
  <si>
    <t>反映获补助人员数量</t>
  </si>
  <si>
    <t>补助发放及时率</t>
  </si>
  <si>
    <t>反映补助资金发放及时情况</t>
  </si>
  <si>
    <t>生活状况改善</t>
  </si>
  <si>
    <t>上升</t>
  </si>
  <si>
    <t>反映补助促进受助对象生活状况改善的情况。</t>
  </si>
  <si>
    <t>组织我县低视力、贫困人群眼疾病患者进行入户筛查，对眼疾患者应筛尽筛，应救尽救，提供慈善医疗救助及手术救治，认真对本次公益项目进行宣传和组织，推进我县“防盲、治盲”工作，让残疾、经济贫困人群眼疾患者重见光明。宣传发动24场次，召开会议1次，深入乡镇筛查800人次，术后回访400人次。</t>
  </si>
  <si>
    <t>公开发放的宣传材料数量</t>
  </si>
  <si>
    <t>份（部、个、幅、条）</t>
  </si>
  <si>
    <t>反映制作宣传横幅、宣传册等的数量情况。</t>
  </si>
  <si>
    <t>宣传活动举办次数</t>
  </si>
  <si>
    <t>24</t>
  </si>
  <si>
    <t>反映组织宣传活动次数的情况。</t>
  </si>
  <si>
    <t>培训次数</t>
  </si>
  <si>
    <t>期</t>
  </si>
  <si>
    <t>反映培训服务对象人数</t>
  </si>
  <si>
    <t>参会人数</t>
  </si>
  <si>
    <t>354</t>
  </si>
  <si>
    <t>反映参加会议人数</t>
  </si>
  <si>
    <t>参会人员到会率</t>
  </si>
  <si>
    <t>反映参加会议到会人数</t>
  </si>
  <si>
    <t>眼疾患者筛查覆盖率</t>
  </si>
  <si>
    <t>反映资金使用符合预算管理情况</t>
  </si>
  <si>
    <t>完成时限</t>
  </si>
  <si>
    <t>计划完成率=在规定时间内项目完成情况</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</si>
  <si>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</si>
  <si>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</si>
  <si>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眼健康水平得到提高</t>
  </si>
  <si>
    <t>显著</t>
  </si>
  <si>
    <t>反映人民群众爱眼护眼水平提到提升</t>
  </si>
  <si>
    <t>防盲治盲工作得到可持续发展</t>
  </si>
  <si>
    <t>反映通过项目的实施，防盲治盲工作得到有效发展</t>
  </si>
  <si>
    <t>社会公众满意度</t>
  </si>
  <si>
    <t>反映社会公众对宣传的满意程度。</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</si>
  <si>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</si>
  <si>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</si>
  <si>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</si>
  <si>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</si>
  <si>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</si>
  <si>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</si>
  <si>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</si>
  <si>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</si>
  <si>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</si>
  <si>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</si>
  <si>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</si>
  <si>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</si>
  <si>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</si>
  <si>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</si>
  <si>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</si>
  <si>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车辆加油服务</t>
  </si>
  <si>
    <t>车辆维修服务</t>
  </si>
  <si>
    <t>机动车保险服务</t>
  </si>
  <si>
    <t>预算08表</t>
  </si>
  <si>
    <t>2025年部门政府购买服务预算表</t>
  </si>
  <si>
    <t>政府购买服务项目</t>
  </si>
  <si>
    <t>政府购买服务目录</t>
  </si>
  <si>
    <t>备注：本单位无此事项。</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</si>
  <si>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</si>
  <si>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</si>
  <si>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</si>
  <si>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</si>
  <si>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</si>
  <si>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</si>
  <si>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</si>
  <si>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</si>
  <si>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</si>
  <si>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</si>
  <si>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</si>
  <si>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</si>
  <si>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</si>
  <si>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</si>
  <si>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</si>
  <si>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</si>
  <si>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</si>
  <si>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</si>
  <si>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</si>
  <si>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</si>
  <si>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</si>
  <si>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</si>
  <si>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</si>
  <si>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</si>
  <si>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</si>
  <si>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</si>
  <si>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</si>
  <si>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</si>
  <si>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4</t>
  </si>
  <si>
    <t>8</t>
  </si>
  <si>
    <t>预算11表</t>
  </si>
  <si>
    <t>2025年上级转移支付补助项目支出预算表</t>
  </si>
  <si>
    <t>上级补助</t>
  </si>
  <si>
    <t>预算12表</t>
  </si>
  <si>
    <t>2025年部门项目支出中期规划预算表</t>
  </si>
  <si>
    <t>项目级次</t>
  </si>
  <si>
    <t>2025年</t>
  </si>
  <si>
    <t>2026年</t>
  </si>
  <si>
    <t>2027年</t>
  </si>
  <si>
    <t>新平县残疾人联合会</t>
  </si>
  <si>
    <t>残疾人康复专项资金</t>
  </si>
  <si>
    <t>民生类</t>
  </si>
  <si>
    <t>县级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</si>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</sst>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 numFmtId="181" formatCode="#,##0.00;\-#,##0.00;"/>
  </numFmts>
  <fonts count="46">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color theme="1"/>
      <name val="Arial"/>
      <charset val="134"/>
    </font>
    <font>
      <sz val="10"/>
      <color theme="1"/>
      <name val="宋体"/>
      <charset val="134"/>
      <scheme val="minor"/>
    </font>
    <font>
      <sz val="10"/>
      <color theme="1"/>
      <name val="宋体"/>
      <charset val="134"/>
    </font>
    <font>
      <sz val="11"/>
      <color theme="1"/>
      <name val="宋体"/>
      <charset val="134"/>
    </font>
    <font>
      <sz val="9"/>
      <color rgb="FFC00000"/>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2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2" applyNumberFormat="0" applyFill="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3" fillId="0" borderId="0" applyNumberFormat="0" applyFill="0" applyBorder="0" applyAlignment="0" applyProtection="0">
      <alignment vertical="center"/>
    </xf>
    <xf numFmtId="0" fontId="34" fillId="4" borderId="24" applyNumberFormat="0" applyAlignment="0" applyProtection="0">
      <alignment vertical="center"/>
    </xf>
    <xf numFmtId="0" fontId="35" fillId="5" borderId="25" applyNumberFormat="0" applyAlignment="0" applyProtection="0">
      <alignment vertical="center"/>
    </xf>
    <xf numFmtId="0" fontId="36" fillId="5" borderId="24" applyNumberFormat="0" applyAlignment="0" applyProtection="0">
      <alignment vertical="center"/>
    </xf>
    <xf numFmtId="0" fontId="37" fillId="6" borderId="26" applyNumberFormat="0" applyAlignment="0" applyProtection="0">
      <alignment vertical="center"/>
    </xf>
    <xf numFmtId="0" fontId="38" fillId="0" borderId="27" applyNumberFormat="0" applyFill="0" applyAlignment="0" applyProtection="0">
      <alignment vertical="center"/>
    </xf>
    <xf numFmtId="0" fontId="39" fillId="0" borderId="28"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xf numFmtId="0" fontId="45" fillId="0" borderId="0"/>
  </cellStyleXfs>
  <cellXfs count="226">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5" fillId="0" borderId="7" xfId="53"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9"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Alignment="1">
      <alignment horizontal="center" vertical="center"/>
    </xf>
    <xf numFmtId="49" fontId="8" fillId="0" borderId="0" xfId="55" applyBorder="1">
      <alignment horizontal="left" vertical="center" wrapText="1"/>
    </xf>
    <xf numFmtId="49" fontId="8" fillId="0" borderId="0" xfId="55" applyBorder="1" applyAlignment="1">
      <alignment horizontal="right" vertical="center" wrapText="1"/>
    </xf>
    <xf numFmtId="49" fontId="9" fillId="0" borderId="0" xfId="55" applyFont="1" applyBorder="1" applyAlignment="1">
      <alignment horizontal="center" vertical="center" wrapText="1"/>
    </xf>
    <xf numFmtId="0" fontId="8" fillId="0" borderId="0" xfId="55" applyNumberFormat="1" applyBorder="1">
      <alignment horizontal="left" vertical="center" wrapText="1"/>
    </xf>
    <xf numFmtId="49" fontId="10" fillId="0" borderId="7" xfId="55" applyFont="1" applyAlignment="1">
      <alignment horizontal="center" vertical="center" wrapText="1"/>
    </xf>
    <xf numFmtId="49" fontId="11" fillId="0" borderId="7" xfId="55" applyFont="1" applyAlignment="1">
      <alignment horizontal="center" vertical="center" wrapText="1"/>
    </xf>
    <xf numFmtId="49" fontId="10" fillId="0" borderId="7" xfId="55" applyFont="1">
      <alignment horizontal="left" vertical="center" wrapText="1"/>
    </xf>
    <xf numFmtId="178" fontId="8" fillId="0" borderId="7" xfId="52">
      <alignment horizontal="right" vertical="center"/>
    </xf>
    <xf numFmtId="179" fontId="8" fillId="0" borderId="7" xfId="53">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0" fillId="0" borderId="0" xfId="0" applyAlignment="1">
      <alignment vertical="center"/>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49" fontId="8" fillId="0" borderId="7" xfId="0" applyNumberFormat="1" applyFont="1" applyFill="1" applyBorder="1" applyAlignment="1">
      <alignment horizontal="left"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pplyProtection="1">
      <alignment horizontal="center" vertical="center"/>
      <protection locked="0"/>
    </xf>
    <xf numFmtId="179" fontId="8" fillId="0" borderId="7" xfId="53" applyAlignment="1">
      <alignment horizontal="right" vertical="center" wrapText="1"/>
    </xf>
    <xf numFmtId="49" fontId="8" fillId="0" borderId="7" xfId="0" applyNumberFormat="1" applyFont="1" applyFill="1" applyBorder="1" applyAlignment="1">
      <alignment horizontal="center" vertical="center" wrapText="1"/>
    </xf>
    <xf numFmtId="179" fontId="5" fillId="0" borderId="6" xfId="53" applyFont="1" applyBorder="1">
      <alignment horizontal="right" vertical="center"/>
    </xf>
    <xf numFmtId="0" fontId="3" fillId="0" borderId="13" xfId="0" applyFont="1" applyBorder="1" applyAlignment="1">
      <alignment horizontal="right" vertical="center"/>
    </xf>
    <xf numFmtId="179" fontId="8" fillId="0" borderId="7" xfId="0" applyNumberFormat="1" applyFont="1" applyFill="1" applyBorder="1" applyAlignment="1">
      <alignment horizontal="right" vertical="center" wrapText="1"/>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3" fillId="0" borderId="7" xfId="0" applyFont="1" applyBorder="1" applyAlignment="1">
      <alignment horizontal="left" vertical="center"/>
    </xf>
    <xf numFmtId="0" fontId="3" fillId="0" borderId="2" xfId="0" applyFont="1" applyBorder="1" applyAlignment="1">
      <alignment horizontal="left" vertical="center"/>
    </xf>
    <xf numFmtId="4" fontId="3" fillId="0" borderId="7" xfId="0" applyNumberFormat="1" applyFont="1" applyBorder="1" applyAlignment="1">
      <alignment horizontal="center" vertical="center"/>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179" fontId="5" fillId="0" borderId="6" xfId="53" applyFont="1" applyBorder="1" applyAlignment="1">
      <alignment horizontal="center" vertical="center"/>
    </xf>
    <xf numFmtId="0" fontId="13" fillId="0" borderId="1" xfId="0" applyFont="1" applyBorder="1" applyAlignment="1">
      <alignment vertical="center" wrapText="1"/>
    </xf>
    <xf numFmtId="0" fontId="0" fillId="0" borderId="0" xfId="0" applyFill="1" applyAlignment="1">
      <alignment vertical="top"/>
    </xf>
    <xf numFmtId="49" fontId="8" fillId="0" borderId="1" xfId="0" applyNumberFormat="1" applyFont="1" applyFill="1" applyBorder="1" applyAlignment="1">
      <alignment horizontal="center" vertical="center" wrapText="1"/>
    </xf>
    <xf numFmtId="0" fontId="5" fillId="0" borderId="17" xfId="0" applyFont="1" applyBorder="1" applyAlignment="1">
      <alignment horizontal="left" vertical="center" wrapText="1"/>
    </xf>
    <xf numFmtId="49" fontId="8" fillId="0" borderId="5" xfId="0" applyNumberFormat="1" applyFont="1" applyFill="1" applyBorder="1" applyAlignment="1">
      <alignment horizontal="center" vertical="center" wrapText="1"/>
    </xf>
    <xf numFmtId="0" fontId="5" fillId="0" borderId="18" xfId="0" applyFont="1" applyBorder="1" applyAlignment="1">
      <alignment horizontal="left" vertical="center" wrapText="1"/>
    </xf>
    <xf numFmtId="179" fontId="8" fillId="0" borderId="7" xfId="53" applyAlignment="1">
      <alignment horizontal="left" vertical="center" wrapText="1"/>
    </xf>
    <xf numFmtId="179" fontId="8" fillId="0" borderId="7" xfId="0" applyNumberFormat="1" applyFont="1" applyFill="1" applyBorder="1" applyAlignment="1">
      <alignment horizontal="left" vertical="center" wrapText="1"/>
    </xf>
    <xf numFmtId="179" fontId="8" fillId="0" borderId="7"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5" fillId="0" borderId="19" xfId="0" applyFont="1" applyBorder="1" applyAlignment="1">
      <alignment horizontal="left" vertical="center" wrapText="1"/>
    </xf>
    <xf numFmtId="0" fontId="5" fillId="0" borderId="16" xfId="0" applyFont="1" applyBorder="1"/>
    <xf numFmtId="49" fontId="8" fillId="0" borderId="7" xfId="55">
      <alignment horizontal="left"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7"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49" fontId="8" fillId="0" borderId="20" xfId="0" applyNumberFormat="1" applyFont="1" applyFill="1" applyBorder="1" applyAlignment="1">
      <alignment horizontal="center" vertical="center" wrapText="1"/>
    </xf>
    <xf numFmtId="49" fontId="8" fillId="0" borderId="4" xfId="0" applyNumberFormat="1" applyFont="1" applyFill="1" applyBorder="1" applyAlignment="1">
      <alignment horizontal="left" vertical="center" wrapText="1"/>
    </xf>
    <xf numFmtId="49" fontId="8" fillId="0" borderId="14" xfId="0" applyNumberFormat="1" applyFont="1" applyFill="1" applyBorder="1" applyAlignment="1">
      <alignment horizontal="center" vertical="center" wrapText="1"/>
    </xf>
    <xf numFmtId="0" fontId="5" fillId="0" borderId="0" xfId="0" applyFont="1" applyAlignment="1">
      <alignment horizontal="left" vertical="center"/>
    </xf>
    <xf numFmtId="0" fontId="1" fillId="0" borderId="1" xfId="0" applyFont="1" applyBorder="1" applyAlignment="1">
      <alignment horizontal="center" vertical="center"/>
    </xf>
    <xf numFmtId="0" fontId="8" fillId="0" borderId="7" xfId="0" applyFont="1" applyFill="1" applyBorder="1" applyAlignment="1">
      <alignment horizontal="left" vertical="top" wrapText="1"/>
    </xf>
    <xf numFmtId="0" fontId="8" fillId="0" borderId="7" xfId="0" applyFont="1" applyFill="1" applyBorder="1" applyAlignment="1">
      <alignment horizontal="left" vertical="center" wrapText="1"/>
    </xf>
    <xf numFmtId="49" fontId="14" fillId="0" borderId="16" xfId="57" applyNumberFormat="1" applyFont="1" applyFill="1" applyBorder="1" applyAlignment="1" applyProtection="1">
      <alignment vertical="center" wrapText="1"/>
    </xf>
    <xf numFmtId="49" fontId="15" fillId="0" borderId="16" xfId="57" applyNumberFormat="1" applyFont="1" applyFill="1" applyBorder="1" applyAlignment="1" applyProtection="1">
      <alignment vertical="center" wrapText="1"/>
    </xf>
    <xf numFmtId="49" fontId="16" fillId="0" borderId="16" xfId="57" applyNumberFormat="1" applyFont="1" applyFill="1" applyBorder="1" applyAlignment="1" applyProtection="1">
      <alignment vertical="center"/>
    </xf>
    <xf numFmtId="49" fontId="16" fillId="0" borderId="16" xfId="57" applyNumberFormat="1" applyFont="1" applyFill="1" applyBorder="1" applyAlignment="1" applyProtection="1">
      <alignment vertical="center" wrapText="1"/>
    </xf>
    <xf numFmtId="0" fontId="17" fillId="0" borderId="7" xfId="0" applyFont="1" applyBorder="1" applyAlignment="1">
      <alignment horizontal="center" vertical="center"/>
    </xf>
    <xf numFmtId="0" fontId="17" fillId="0" borderId="1" xfId="0" applyFont="1" applyBorder="1" applyAlignment="1">
      <alignment horizontal="center" vertical="center" wrapText="1"/>
    </xf>
    <xf numFmtId="179" fontId="8" fillId="0" borderId="7" xfId="53" applyFont="1">
      <alignment horizontal="right" vertical="center"/>
    </xf>
    <xf numFmtId="179" fontId="18" fillId="0" borderId="7" xfId="53" applyFont="1">
      <alignment horizontal="right" vertical="center"/>
    </xf>
    <xf numFmtId="4" fontId="3" fillId="0" borderId="7" xfId="0" applyNumberFormat="1" applyFont="1" applyBorder="1" applyAlignment="1" applyProtection="1">
      <alignment horizontal="right" vertical="center" wrapText="1"/>
      <protection locked="0"/>
    </xf>
    <xf numFmtId="181" fontId="16" fillId="0" borderId="16" xfId="57" applyNumberFormat="1" applyFont="1" applyFill="1" applyBorder="1" applyAlignment="1" applyProtection="1">
      <alignment vertical="center"/>
    </xf>
    <xf numFmtId="0" fontId="1" fillId="0" borderId="0" xfId="0" applyFont="1" applyAlignment="1">
      <alignment vertical="top"/>
    </xf>
    <xf numFmtId="179" fontId="8" fillId="0" borderId="7" xfId="0" applyNumberFormat="1" applyFont="1" applyFill="1" applyBorder="1" applyAlignment="1">
      <alignment horizontal="right" vertical="center"/>
    </xf>
    <xf numFmtId="0" fontId="19" fillId="0" borderId="1" xfId="0" applyFont="1" applyBorder="1" applyAlignment="1">
      <alignment horizontal="center"/>
    </xf>
    <xf numFmtId="0" fontId="19" fillId="0" borderId="7" xfId="0" applyFont="1" applyBorder="1" applyAlignment="1">
      <alignment horizontal="center"/>
    </xf>
    <xf numFmtId="0" fontId="17" fillId="0" borderId="7" xfId="0" applyFont="1" applyBorder="1" applyAlignment="1">
      <alignment horizontal="center" vertical="center" wrapText="1"/>
    </xf>
    <xf numFmtId="0" fontId="19" fillId="0" borderId="16" xfId="0" applyFont="1" applyBorder="1" applyAlignment="1">
      <alignment horizontal="center"/>
    </xf>
    <xf numFmtId="0" fontId="1" fillId="0" borderId="0" xfId="0" applyFont="1" applyAlignment="1">
      <alignment horizontal="center" wrapText="1"/>
    </xf>
    <xf numFmtId="0" fontId="20"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8" fillId="0" borderId="7" xfId="0" applyFont="1" applyFill="1" applyBorder="1" applyAlignment="1">
      <alignment horizontal="left" vertical="center" wrapText="1" indent="1"/>
    </xf>
    <xf numFmtId="49" fontId="4" fillId="0" borderId="16" xfId="0" applyNumberFormat="1" applyFont="1" applyBorder="1" applyAlignment="1">
      <alignment horizontal="center" vertical="center"/>
    </xf>
    <xf numFmtId="0" fontId="8" fillId="0" borderId="7" xfId="0" applyFont="1" applyFill="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4" fillId="0" borderId="7" xfId="0" applyFont="1" applyBorder="1" applyAlignment="1">
      <alignment vertical="center"/>
    </xf>
    <xf numFmtId="4" fontId="24" fillId="0" borderId="7" xfId="0" applyNumberFormat="1" applyFont="1" applyBorder="1" applyAlignment="1" applyProtection="1">
      <alignment horizontal="right" vertical="center"/>
      <protection locked="0"/>
    </xf>
    <xf numFmtId="0" fontId="8" fillId="0" borderId="7" xfId="0" applyFont="1" applyFill="1" applyBorder="1" applyAlignment="1">
      <alignment horizontal="left" vertical="center"/>
    </xf>
    <xf numFmtId="0" fontId="5" fillId="0" borderId="7" xfId="0" applyFont="1" applyBorder="1" applyAlignment="1">
      <alignment vertical="center"/>
    </xf>
    <xf numFmtId="0" fontId="3" fillId="0" borderId="7" xfId="0" applyFont="1" applyBorder="1" applyAlignment="1">
      <alignment vertical="center"/>
    </xf>
    <xf numFmtId="4" fontId="24" fillId="0" borderId="7" xfId="0" applyNumberFormat="1" applyFont="1" applyBorder="1" applyAlignment="1">
      <alignment horizontal="right" vertical="center"/>
    </xf>
    <xf numFmtId="0" fontId="24" fillId="0" borderId="7" xfId="0" applyFont="1" applyBorder="1" applyAlignment="1">
      <alignment horizontal="center" vertical="center"/>
    </xf>
    <xf numFmtId="0" fontId="5" fillId="0" borderId="7" xfId="0" applyFont="1" applyBorder="1" applyAlignment="1">
      <alignment horizontal="left" vertical="center"/>
    </xf>
    <xf numFmtId="0" fontId="24" fillId="0" borderId="7"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3" fillId="0" borderId="7" xfId="0" applyFont="1" applyBorder="1" applyAlignment="1">
      <alignment horizontal="center" vertical="center"/>
    </xf>
    <xf numFmtId="0" fontId="3" fillId="2" borderId="7" xfId="0" applyNumberFormat="1" applyFont="1" applyFill="1" applyBorder="1" applyAlignment="1">
      <alignment horizontal="left" vertical="center"/>
    </xf>
    <xf numFmtId="0" fontId="3" fillId="0" borderId="7"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179" fontId="5"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16"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49" fontId="5" fillId="0" borderId="7" xfId="55" applyFont="1">
      <alignment horizontal="left" vertical="center" wrapText="1"/>
    </xf>
    <xf numFmtId="0" fontId="3" fillId="0" borderId="6" xfId="0" applyFont="1" applyBorder="1" applyAlignment="1">
      <alignment horizontal="left" vertical="center"/>
    </xf>
    <xf numFmtId="0" fontId="24" fillId="0" borderId="6" xfId="0" applyFont="1" applyBorder="1" applyAlignment="1">
      <alignment horizontal="center" vertical="center"/>
    </xf>
    <xf numFmtId="179" fontId="25" fillId="0" borderId="7" xfId="53" applyFont="1">
      <alignment horizontal="righ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5" fillId="0" borderId="6" xfId="0" applyFont="1" applyBorder="1" applyAlignment="1">
      <alignment horizontal="left" vertical="center"/>
    </xf>
    <xf numFmtId="0" fontId="24" fillId="0" borderId="6" xfId="0" applyFont="1" applyBorder="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Normal" xfId="57"/>
    <cellStyle name="常规_04-分类改革-预算表"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D8" sqref="D8"/>
    </sheetView>
  </sheetViews>
  <sheetFormatPr defaultColWidth="8" defaultRowHeight="14.25" customHeight="1" outlineLevelCol="3"/>
  <cols>
    <col min="1" max="1" width="39.5508474576271" customWidth="1"/>
    <col min="2" max="2" width="34.7542372881356" customWidth="1"/>
    <col min="3" max="3" width="33.7542372881356" customWidth="1"/>
    <col min="4" max="4" width="44.1271186440678" customWidth="1"/>
  </cols>
  <sheetData>
    <row r="1" customHeight="1" spans="1:4">
      <c r="A1" s="1"/>
      <c r="B1" s="1"/>
      <c r="C1" s="1"/>
      <c r="D1" s="1"/>
    </row>
    <row r="2" ht="11.95" customHeight="1" spans="4:4">
      <c r="D2" s="109" t="s">
        <v>0</v>
      </c>
    </row>
    <row r="3" ht="36" customHeight="1" spans="1:4">
      <c r="A3" s="45" t="s">
        <v>1</v>
      </c>
      <c r="B3" s="217"/>
      <c r="C3" s="217"/>
      <c r="D3" s="217"/>
    </row>
    <row r="4" ht="20.95" customHeight="1" spans="1:4">
      <c r="A4" s="95" t="s">
        <v>2</v>
      </c>
      <c r="B4" s="179"/>
      <c r="C4" s="179"/>
      <c r="D4" s="108"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13" t="s">
        <v>9</v>
      </c>
      <c r="B8" s="44">
        <v>9644807.88</v>
      </c>
      <c r="C8" s="183" t="str">
        <f>"一"&amp;"、"&amp;"社会保障和就业支出"</f>
        <v>一、社会保障和就业支出</v>
      </c>
      <c r="D8" s="44">
        <v>9312051.48</v>
      </c>
    </row>
    <row r="9" ht="25.4" customHeight="1" spans="1:4">
      <c r="A9" s="113" t="s">
        <v>10</v>
      </c>
      <c r="B9" s="44">
        <v>1524092.43</v>
      </c>
      <c r="C9" s="183" t="str">
        <f>"二"&amp;"、"&amp;"卫生健康支出"</f>
        <v>二、卫生健康支出</v>
      </c>
      <c r="D9" s="44">
        <v>173030.4</v>
      </c>
    </row>
    <row r="10" ht="25.4" customHeight="1" spans="1:4">
      <c r="A10" s="113" t="s">
        <v>11</v>
      </c>
      <c r="B10" s="44"/>
      <c r="C10" s="183" t="str">
        <f>"三"&amp;"、"&amp;"住房保障支出"</f>
        <v>三、住房保障支出</v>
      </c>
      <c r="D10" s="44">
        <v>219726</v>
      </c>
    </row>
    <row r="11" ht="25.4" customHeight="1" spans="1:4">
      <c r="A11" s="113" t="s">
        <v>12</v>
      </c>
      <c r="B11" s="44"/>
      <c r="C11" s="183" t="s">
        <v>13</v>
      </c>
      <c r="D11" s="165">
        <v>1524092.43</v>
      </c>
    </row>
    <row r="12" ht="25.4" customHeight="1" spans="1:4">
      <c r="A12" s="113" t="s">
        <v>14</v>
      </c>
      <c r="B12" s="44">
        <v>60000</v>
      </c>
      <c r="C12" s="218"/>
      <c r="D12" s="165"/>
    </row>
    <row r="13" ht="25.4" customHeight="1" spans="1:4">
      <c r="A13" s="113" t="s">
        <v>15</v>
      </c>
      <c r="B13" s="44"/>
      <c r="C13" s="218"/>
      <c r="D13" s="165"/>
    </row>
    <row r="14" ht="25.4" customHeight="1" spans="1:4">
      <c r="A14" s="113" t="s">
        <v>16</v>
      </c>
      <c r="B14" s="44"/>
      <c r="C14" s="218"/>
      <c r="D14" s="165"/>
    </row>
    <row r="15" ht="25.4" customHeight="1" spans="1:4">
      <c r="A15" s="113" t="s">
        <v>17</v>
      </c>
      <c r="B15" s="44"/>
      <c r="C15" s="218"/>
      <c r="D15" s="165"/>
    </row>
    <row r="16" ht="25.4" customHeight="1" spans="1:4">
      <c r="A16" s="219" t="s">
        <v>18</v>
      </c>
      <c r="B16" s="44"/>
      <c r="C16" s="218"/>
      <c r="D16" s="165"/>
    </row>
    <row r="17" ht="25.4" customHeight="1" spans="1:4">
      <c r="A17" s="219" t="s">
        <v>19</v>
      </c>
      <c r="B17" s="44">
        <v>60000</v>
      </c>
      <c r="C17" s="218"/>
      <c r="D17" s="165"/>
    </row>
    <row r="18" ht="25.4" customHeight="1" spans="1:4">
      <c r="A18" s="220" t="s">
        <v>20</v>
      </c>
      <c r="B18" s="221">
        <v>11228900.31</v>
      </c>
      <c r="C18" s="187" t="s">
        <v>21</v>
      </c>
      <c r="D18" s="221">
        <v>11228900.31</v>
      </c>
    </row>
    <row r="19" ht="25.4" customHeight="1" spans="1:4">
      <c r="A19" s="222" t="s">
        <v>22</v>
      </c>
      <c r="B19" s="186"/>
      <c r="C19" s="223" t="s">
        <v>23</v>
      </c>
      <c r="D19" s="186"/>
    </row>
    <row r="20" ht="25.4" customHeight="1" spans="1:4">
      <c r="A20" s="224" t="s">
        <v>24</v>
      </c>
      <c r="B20" s="165"/>
      <c r="C20" s="188" t="s">
        <v>24</v>
      </c>
      <c r="D20" s="165"/>
    </row>
    <row r="21" ht="25.4" customHeight="1" spans="1:4">
      <c r="A21" s="224" t="s">
        <v>25</v>
      </c>
      <c r="B21" s="165"/>
      <c r="C21" s="188" t="s">
        <v>26</v>
      </c>
      <c r="D21" s="165"/>
    </row>
    <row r="22" ht="25.4" customHeight="1" spans="1:4">
      <c r="A22" s="225" t="s">
        <v>27</v>
      </c>
      <c r="B22" s="221">
        <v>11228900.31</v>
      </c>
      <c r="C22" s="187" t="s">
        <v>28</v>
      </c>
      <c r="D22" s="221">
        <v>11228900.31</v>
      </c>
    </row>
  </sheetData>
  <mergeCells count="8">
    <mergeCell ref="A3:D3"/>
    <mergeCell ref="A4:B4"/>
    <mergeCell ref="A5:B5"/>
    <mergeCell ref="C5:D5"/>
    <mergeCell ref="A6:A7"/>
    <mergeCell ref="B6:B7"/>
    <mergeCell ref="C6:C7"/>
    <mergeCell ref="D6:D7"/>
  </mergeCells>
  <pageMargins left="0.75" right="0.75" top="1" bottom="1" header="0.5" footer="0.5"/>
  <pageSetup paperSize="9" scale="8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B19" sqref="B19"/>
    </sheetView>
  </sheetViews>
  <sheetFormatPr defaultColWidth="9.11016949152542" defaultRowHeight="14.25" customHeight="1" outlineLevelCol="5"/>
  <cols>
    <col min="1" max="1" width="32.3728813559322" customWidth="1"/>
    <col min="2" max="2" width="19.5" customWidth="1"/>
    <col min="3" max="3" width="26" customWidth="1"/>
    <col min="4" max="4" width="22.2542372881356" customWidth="1"/>
    <col min="5" max="5" width="21.8728813559322" customWidth="1"/>
    <col min="6" max="6" width="22.8728813559322" customWidth="1"/>
  </cols>
  <sheetData>
    <row r="1" customHeight="1" spans="1:6">
      <c r="A1" s="1"/>
      <c r="B1" s="1"/>
      <c r="C1" s="1"/>
      <c r="D1" s="1"/>
      <c r="E1" s="1"/>
      <c r="F1" s="1"/>
    </row>
    <row r="2" ht="15.75" customHeight="1" spans="6:6">
      <c r="F2" s="56" t="s">
        <v>443</v>
      </c>
    </row>
    <row r="3" ht="28.5" customHeight="1" spans="1:6">
      <c r="A3" s="27" t="s">
        <v>444</v>
      </c>
      <c r="B3" s="27"/>
      <c r="C3" s="27"/>
      <c r="D3" s="27"/>
      <c r="E3" s="27"/>
      <c r="F3" s="27"/>
    </row>
    <row r="4" ht="15.05" customHeight="1" spans="1:6">
      <c r="A4" s="110" t="str">
        <f>'部门财务收支预算总表01-1'!A4</f>
        <v>单位名称：新平彝族傣族自治县残疾人联合会</v>
      </c>
      <c r="B4" s="111"/>
      <c r="C4" s="111"/>
      <c r="D4" s="59"/>
      <c r="E4" s="59"/>
      <c r="F4" s="112" t="s">
        <v>3</v>
      </c>
    </row>
    <row r="5" ht="18.85" customHeight="1" spans="1:6">
      <c r="A5" s="10" t="s">
        <v>139</v>
      </c>
      <c r="B5" s="10" t="s">
        <v>50</v>
      </c>
      <c r="C5" s="10" t="s">
        <v>51</v>
      </c>
      <c r="D5" s="16" t="s">
        <v>445</v>
      </c>
      <c r="E5" s="64"/>
      <c r="F5" s="64"/>
    </row>
    <row r="6" ht="29.95" customHeight="1" spans="1:6">
      <c r="A6" s="19"/>
      <c r="B6" s="19"/>
      <c r="C6" s="19"/>
      <c r="D6" s="16" t="s">
        <v>33</v>
      </c>
      <c r="E6" s="64" t="s">
        <v>59</v>
      </c>
      <c r="F6" s="64" t="s">
        <v>60</v>
      </c>
    </row>
    <row r="7" ht="16.55" customHeight="1" spans="1:6">
      <c r="A7" s="64">
        <v>1</v>
      </c>
      <c r="B7" s="64">
        <v>2</v>
      </c>
      <c r="C7" s="64">
        <v>3</v>
      </c>
      <c r="D7" s="16">
        <v>4</v>
      </c>
      <c r="E7" s="16">
        <v>5</v>
      </c>
      <c r="F7" s="16">
        <v>6</v>
      </c>
    </row>
    <row r="8" ht="25" customHeight="1" spans="1:6">
      <c r="A8" s="29" t="s">
        <v>2</v>
      </c>
      <c r="B8" s="113">
        <v>2296002</v>
      </c>
      <c r="C8" s="114" t="s">
        <v>104</v>
      </c>
      <c r="D8" s="115">
        <v>120000</v>
      </c>
      <c r="E8" s="101"/>
      <c r="F8" s="115">
        <v>120000</v>
      </c>
    </row>
    <row r="9" ht="25" customHeight="1" spans="1:6">
      <c r="A9" s="29" t="s">
        <v>2</v>
      </c>
      <c r="B9" s="29">
        <v>2296006</v>
      </c>
      <c r="C9" s="29" t="s">
        <v>105</v>
      </c>
      <c r="D9" s="115">
        <v>1404092.43</v>
      </c>
      <c r="E9" s="105"/>
      <c r="F9" s="115">
        <v>1404092.43</v>
      </c>
    </row>
    <row r="10" ht="17.2" customHeight="1" spans="1:6">
      <c r="A10" s="116" t="s">
        <v>106</v>
      </c>
      <c r="B10" s="117"/>
      <c r="C10" s="117"/>
      <c r="D10" s="118">
        <v>1524092.43</v>
      </c>
      <c r="E10" s="23"/>
      <c r="F10" s="118">
        <v>1524092.43</v>
      </c>
    </row>
  </sheetData>
  <mergeCells count="6">
    <mergeCell ref="A3:F3"/>
    <mergeCell ref="D5:F5"/>
    <mergeCell ref="A10:C10"/>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showZeros="0" workbookViewId="0">
      <pane ySplit="1" topLeftCell="A2" activePane="bottomLeft" state="frozen"/>
      <selection/>
      <selection pane="bottomLeft" activeCell="E20" sqref="E20"/>
    </sheetView>
  </sheetViews>
  <sheetFormatPr defaultColWidth="9.11016949152542" defaultRowHeight="14.25" customHeight="1"/>
  <cols>
    <col min="1" max="1" width="25.5" customWidth="1"/>
    <col min="2" max="2" width="13" customWidth="1"/>
    <col min="3" max="3" width="23" customWidth="1"/>
    <col min="4" max="4" width="7.66101694915254" customWidth="1"/>
    <col min="5" max="5" width="8.1271186440678" customWidth="1"/>
    <col min="6" max="6" width="7.6271186440678" customWidth="1"/>
    <col min="7" max="7" width="10.1271186440678" customWidth="1"/>
    <col min="8" max="8" width="12.7542372881356" customWidth="1"/>
    <col min="9" max="9" width="6.6271186440678" customWidth="1"/>
    <col min="10" max="10" width="6.1271186440678" customWidth="1"/>
    <col min="11" max="11" width="7.5" customWidth="1"/>
    <col min="12" max="12" width="8.75423728813559" customWidth="1"/>
    <col min="13" max="13" width="5.5" customWidth="1"/>
    <col min="14" max="14" width="8.1271186440678" customWidth="1"/>
    <col min="15" max="15" width="6.6271186440678" customWidth="1"/>
    <col min="16" max="16" width="6.8728813559322" customWidth="1"/>
    <col min="17" max="17" width="6" customWidth="1"/>
  </cols>
  <sheetData>
    <row r="1" customHeight="1" spans="1:17">
      <c r="A1" s="1"/>
      <c r="B1" s="1"/>
      <c r="C1" s="1"/>
      <c r="D1" s="1"/>
      <c r="E1" s="1"/>
      <c r="F1" s="1"/>
      <c r="G1" s="1"/>
      <c r="H1" s="1"/>
      <c r="I1" s="1"/>
      <c r="J1" s="1"/>
      <c r="K1" s="1"/>
      <c r="L1" s="1"/>
      <c r="M1" s="1"/>
      <c r="N1" s="1"/>
      <c r="O1" s="1"/>
      <c r="P1" s="1"/>
      <c r="Q1" s="1"/>
    </row>
    <row r="2" ht="13.6" customHeight="1" spans="15:17">
      <c r="O2" s="54"/>
      <c r="P2" s="54"/>
      <c r="Q2" s="108" t="s">
        <v>446</v>
      </c>
    </row>
    <row r="3" ht="27.85" customHeight="1" spans="1:17">
      <c r="A3" s="57" t="s">
        <v>447</v>
      </c>
      <c r="B3" s="27"/>
      <c r="C3" s="27"/>
      <c r="D3" s="27"/>
      <c r="E3" s="27"/>
      <c r="F3" s="27"/>
      <c r="G3" s="27"/>
      <c r="H3" s="27"/>
      <c r="I3" s="27"/>
      <c r="J3" s="27"/>
      <c r="K3" s="46"/>
      <c r="L3" s="27"/>
      <c r="M3" s="27"/>
      <c r="N3" s="27"/>
      <c r="O3" s="46"/>
      <c r="P3" s="46"/>
      <c r="Q3" s="27"/>
    </row>
    <row r="4" ht="18.85" customHeight="1" spans="1:17">
      <c r="A4" s="95" t="str">
        <f>'部门财务收支预算总表01-1'!A4</f>
        <v>单位名称：新平彝族傣族自治县残疾人联合会</v>
      </c>
      <c r="B4" s="7"/>
      <c r="C4" s="7"/>
      <c r="D4" s="7"/>
      <c r="E4" s="7"/>
      <c r="F4" s="7"/>
      <c r="G4" s="7"/>
      <c r="H4" s="7"/>
      <c r="I4" s="7"/>
      <c r="J4" s="7"/>
      <c r="O4" s="65"/>
      <c r="P4" s="65"/>
      <c r="Q4" s="109" t="s">
        <v>130</v>
      </c>
    </row>
    <row r="5" ht="15.75" customHeight="1" spans="1:17">
      <c r="A5" s="10" t="s">
        <v>448</v>
      </c>
      <c r="B5" s="71" t="s">
        <v>449</v>
      </c>
      <c r="C5" s="71" t="s">
        <v>450</v>
      </c>
      <c r="D5" s="71" t="s">
        <v>451</v>
      </c>
      <c r="E5" s="71" t="s">
        <v>452</v>
      </c>
      <c r="F5" s="71" t="s">
        <v>453</v>
      </c>
      <c r="G5" s="72" t="s">
        <v>146</v>
      </c>
      <c r="H5" s="72"/>
      <c r="I5" s="72"/>
      <c r="J5" s="72"/>
      <c r="K5" s="73"/>
      <c r="L5" s="72"/>
      <c r="M5" s="72"/>
      <c r="N5" s="72"/>
      <c r="O5" s="88"/>
      <c r="P5" s="73"/>
      <c r="Q5" s="89"/>
    </row>
    <row r="6" ht="17.2" customHeight="1" spans="1:17">
      <c r="A6" s="15"/>
      <c r="B6" s="74"/>
      <c r="C6" s="74"/>
      <c r="D6" s="74"/>
      <c r="E6" s="74"/>
      <c r="F6" s="74"/>
      <c r="G6" s="74" t="s">
        <v>33</v>
      </c>
      <c r="H6" s="74" t="s">
        <v>36</v>
      </c>
      <c r="I6" s="74" t="s">
        <v>454</v>
      </c>
      <c r="J6" s="74" t="s">
        <v>455</v>
      </c>
      <c r="K6" s="75" t="s">
        <v>456</v>
      </c>
      <c r="L6" s="90" t="s">
        <v>457</v>
      </c>
      <c r="M6" s="90"/>
      <c r="N6" s="90"/>
      <c r="O6" s="91"/>
      <c r="P6" s="92"/>
      <c r="Q6" s="76"/>
    </row>
    <row r="7" ht="54" customHeight="1" spans="1:17">
      <c r="A7" s="18"/>
      <c r="B7" s="76"/>
      <c r="C7" s="76"/>
      <c r="D7" s="76"/>
      <c r="E7" s="76"/>
      <c r="F7" s="76"/>
      <c r="G7" s="76"/>
      <c r="H7" s="76" t="s">
        <v>35</v>
      </c>
      <c r="I7" s="76"/>
      <c r="J7" s="76"/>
      <c r="K7" s="77"/>
      <c r="L7" s="76" t="s">
        <v>35</v>
      </c>
      <c r="M7" s="76" t="s">
        <v>46</v>
      </c>
      <c r="N7" s="76" t="s">
        <v>153</v>
      </c>
      <c r="O7" s="93" t="s">
        <v>42</v>
      </c>
      <c r="P7" s="77" t="s">
        <v>43</v>
      </c>
      <c r="Q7" s="76" t="s">
        <v>44</v>
      </c>
    </row>
    <row r="8" ht="15.05" customHeight="1" spans="1:17">
      <c r="A8" s="19">
        <v>1</v>
      </c>
      <c r="B8" s="96">
        <v>2</v>
      </c>
      <c r="C8" s="96">
        <v>3</v>
      </c>
      <c r="D8" s="96">
        <v>4</v>
      </c>
      <c r="E8" s="96">
        <v>5</v>
      </c>
      <c r="F8" s="97">
        <v>6</v>
      </c>
      <c r="G8" s="98">
        <v>7</v>
      </c>
      <c r="H8" s="98">
        <v>8</v>
      </c>
      <c r="I8" s="98">
        <v>9</v>
      </c>
      <c r="J8" s="98">
        <v>10</v>
      </c>
      <c r="K8" s="98">
        <v>11</v>
      </c>
      <c r="L8" s="98">
        <v>12</v>
      </c>
      <c r="M8" s="98">
        <v>13</v>
      </c>
      <c r="N8" s="98">
        <v>14</v>
      </c>
      <c r="O8" s="98">
        <v>15</v>
      </c>
      <c r="P8" s="98">
        <v>16</v>
      </c>
      <c r="Q8" s="98">
        <v>17</v>
      </c>
    </row>
    <row r="9" ht="15.05" customHeight="1" spans="1:17">
      <c r="A9" s="99" t="s">
        <v>47</v>
      </c>
      <c r="B9" s="96"/>
      <c r="C9" s="96"/>
      <c r="D9" s="96"/>
      <c r="E9" s="100"/>
      <c r="F9" s="101"/>
      <c r="G9" s="102"/>
      <c r="H9" s="102"/>
      <c r="I9" s="102"/>
      <c r="J9" s="102"/>
      <c r="K9" s="102"/>
      <c r="L9" s="102"/>
      <c r="M9" s="102"/>
      <c r="N9" s="102"/>
      <c r="O9" s="102"/>
      <c r="P9" s="102"/>
      <c r="Q9" s="102"/>
    </row>
    <row r="10" ht="15.05" customHeight="1" spans="1:17">
      <c r="A10" s="99" t="str">
        <f>"        "&amp;"公车购置及运维费"</f>
        <v>        公车购置及运维费</v>
      </c>
      <c r="B10" s="96"/>
      <c r="C10" s="96"/>
      <c r="D10" s="96"/>
      <c r="E10" s="100"/>
      <c r="F10" s="101"/>
      <c r="G10" s="102"/>
      <c r="H10" s="102"/>
      <c r="I10" s="102"/>
      <c r="J10" s="102"/>
      <c r="K10" s="102"/>
      <c r="L10" s="102"/>
      <c r="M10" s="102"/>
      <c r="N10" s="102"/>
      <c r="O10" s="102"/>
      <c r="P10" s="102"/>
      <c r="Q10" s="102"/>
    </row>
    <row r="11" ht="22" customHeight="1" spans="1:17">
      <c r="A11" s="99" t="str">
        <f>"            "&amp;"公务用车燃油费"</f>
        <v>            公务用车燃油费</v>
      </c>
      <c r="B11" s="99" t="s">
        <v>458</v>
      </c>
      <c r="C11" s="99" t="str">
        <f>"C23120302"&amp;"  "&amp;"车辆加油、添加燃料服务"</f>
        <v>C23120302  车辆加油、添加燃料服务</v>
      </c>
      <c r="D11" s="103">
        <v>12000</v>
      </c>
      <c r="E11" s="104">
        <v>1</v>
      </c>
      <c r="F11" s="101"/>
      <c r="G11" s="103">
        <v>12000</v>
      </c>
      <c r="H11" s="103">
        <v>12000</v>
      </c>
      <c r="I11" s="102"/>
      <c r="J11" s="102"/>
      <c r="K11" s="102"/>
      <c r="L11" s="102"/>
      <c r="M11" s="102"/>
      <c r="N11" s="102"/>
      <c r="O11" s="102"/>
      <c r="P11" s="102"/>
      <c r="Q11" s="102"/>
    </row>
    <row r="12" ht="20.95" customHeight="1" spans="1:17">
      <c r="A12" s="99" t="str">
        <f>"            "&amp;"公务用车维修费"</f>
        <v>            公务用车维修费</v>
      </c>
      <c r="B12" s="99" t="s">
        <v>459</v>
      </c>
      <c r="C12" s="99" t="str">
        <f>"C23120301"&amp;"  "&amp;"车辆维修和保养服务"</f>
        <v>C23120301  车辆维修和保养服务</v>
      </c>
      <c r="D12" s="103">
        <v>8000</v>
      </c>
      <c r="E12" s="104">
        <v>1</v>
      </c>
      <c r="F12" s="105"/>
      <c r="G12" s="103">
        <v>8000</v>
      </c>
      <c r="H12" s="103">
        <v>8000</v>
      </c>
      <c r="I12" s="105"/>
      <c r="J12" s="105"/>
      <c r="K12" s="105"/>
      <c r="L12" s="105"/>
      <c r="M12" s="105"/>
      <c r="N12" s="105"/>
      <c r="O12" s="105"/>
      <c r="P12" s="105"/>
      <c r="Q12" s="105"/>
    </row>
    <row r="13" ht="20.95" customHeight="1" spans="1:17">
      <c r="A13" s="99" t="str">
        <f>"            "&amp;"公务用车保险费"</f>
        <v>            公务用车保险费</v>
      </c>
      <c r="B13" s="99" t="s">
        <v>460</v>
      </c>
      <c r="C13" s="99" t="str">
        <f>"C1804010201"&amp;"  "&amp;"机动车保险服务"</f>
        <v>C1804010201  机动车保险服务</v>
      </c>
      <c r="D13" s="103">
        <v>3100</v>
      </c>
      <c r="E13" s="104">
        <v>1</v>
      </c>
      <c r="F13" s="23"/>
      <c r="G13" s="103">
        <v>3100</v>
      </c>
      <c r="H13" s="103">
        <v>3100</v>
      </c>
      <c r="I13" s="23"/>
      <c r="J13" s="23"/>
      <c r="K13" s="23"/>
      <c r="L13" s="23"/>
      <c r="M13" s="23"/>
      <c r="N13" s="23"/>
      <c r="O13" s="23"/>
      <c r="P13" s="23"/>
      <c r="Q13" s="23"/>
    </row>
    <row r="14" ht="20.95" customHeight="1" spans="1:17">
      <c r="A14" s="81" t="s">
        <v>106</v>
      </c>
      <c r="B14" s="82"/>
      <c r="C14" s="82"/>
      <c r="D14" s="82"/>
      <c r="E14" s="106"/>
      <c r="F14" s="23"/>
      <c r="G14" s="107">
        <v>23100</v>
      </c>
      <c r="H14" s="103">
        <v>23100</v>
      </c>
      <c r="I14" s="23"/>
      <c r="J14" s="23"/>
      <c r="K14" s="23"/>
      <c r="L14" s="23"/>
      <c r="M14" s="23"/>
      <c r="N14" s="23"/>
      <c r="O14" s="23"/>
      <c r="P14" s="23"/>
      <c r="Q14" s="23"/>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C20" sqref="C20"/>
    </sheetView>
  </sheetViews>
  <sheetFormatPr defaultColWidth="9.11016949152542" defaultRowHeight="14.25" customHeight="1"/>
  <cols>
    <col min="1" max="1" width="31.4406779661017" customWidth="1"/>
    <col min="2" max="2" width="21.6610169491525" customWidth="1"/>
    <col min="3" max="3" width="26.6610169491525" customWidth="1"/>
    <col min="4" max="14" width="16.5508474576271" customWidth="1"/>
  </cols>
  <sheetData>
    <row r="1" customHeight="1" spans="1:14">
      <c r="A1" s="1"/>
      <c r="B1" s="1"/>
      <c r="C1" s="1"/>
      <c r="D1" s="1"/>
      <c r="E1" s="1"/>
      <c r="F1" s="1"/>
      <c r="G1" s="1"/>
      <c r="H1" s="1"/>
      <c r="I1" s="1"/>
      <c r="J1" s="1"/>
      <c r="K1" s="1"/>
      <c r="L1" s="1"/>
      <c r="M1" s="1"/>
      <c r="N1" s="1"/>
    </row>
    <row r="2" ht="13.6" customHeight="1" spans="1:14">
      <c r="A2" s="67"/>
      <c r="B2" s="67"/>
      <c r="C2" s="67"/>
      <c r="D2" s="67"/>
      <c r="E2" s="67"/>
      <c r="F2" s="67"/>
      <c r="G2" s="67"/>
      <c r="H2" s="68"/>
      <c r="I2" s="67"/>
      <c r="J2" s="67"/>
      <c r="K2" s="67"/>
      <c r="L2" s="54"/>
      <c r="M2" s="84"/>
      <c r="N2" s="85" t="s">
        <v>461</v>
      </c>
    </row>
    <row r="3" ht="27.85" customHeight="1" spans="1:14">
      <c r="A3" s="57" t="s">
        <v>462</v>
      </c>
      <c r="B3" s="69"/>
      <c r="C3" s="69"/>
      <c r="D3" s="69"/>
      <c r="E3" s="69"/>
      <c r="F3" s="69"/>
      <c r="G3" s="69"/>
      <c r="H3" s="70"/>
      <c r="I3" s="69"/>
      <c r="J3" s="69"/>
      <c r="K3" s="69"/>
      <c r="L3" s="46"/>
      <c r="M3" s="70"/>
      <c r="N3" s="69"/>
    </row>
    <row r="4" ht="18.85" customHeight="1" spans="1:14">
      <c r="A4" s="58" t="str">
        <f>'部门财务收支预算总表01-1'!A4</f>
        <v>单位名称：新平彝族傣族自治县残疾人联合会</v>
      </c>
      <c r="B4" s="59"/>
      <c r="C4" s="59"/>
      <c r="D4" s="59"/>
      <c r="E4" s="59"/>
      <c r="F4" s="59"/>
      <c r="G4" s="59"/>
      <c r="H4" s="68"/>
      <c r="I4" s="67"/>
      <c r="J4" s="67"/>
      <c r="K4" s="67"/>
      <c r="L4" s="65"/>
      <c r="M4" s="86"/>
      <c r="N4" s="87" t="s">
        <v>130</v>
      </c>
    </row>
    <row r="5" ht="15.75" customHeight="1" spans="1:14">
      <c r="A5" s="10" t="s">
        <v>448</v>
      </c>
      <c r="B5" s="71" t="s">
        <v>463</v>
      </c>
      <c r="C5" s="71" t="s">
        <v>464</v>
      </c>
      <c r="D5" s="72" t="s">
        <v>146</v>
      </c>
      <c r="E5" s="72"/>
      <c r="F5" s="72"/>
      <c r="G5" s="72"/>
      <c r="H5" s="73"/>
      <c r="I5" s="72"/>
      <c r="J5" s="72"/>
      <c r="K5" s="72"/>
      <c r="L5" s="88"/>
      <c r="M5" s="73"/>
      <c r="N5" s="89"/>
    </row>
    <row r="6" ht="17.2" customHeight="1" spans="1:14">
      <c r="A6" s="15"/>
      <c r="B6" s="74"/>
      <c r="C6" s="74"/>
      <c r="D6" s="74" t="s">
        <v>33</v>
      </c>
      <c r="E6" s="74" t="s">
        <v>36</v>
      </c>
      <c r="F6" s="74" t="s">
        <v>454</v>
      </c>
      <c r="G6" s="74" t="s">
        <v>455</v>
      </c>
      <c r="H6" s="75" t="s">
        <v>456</v>
      </c>
      <c r="I6" s="90" t="s">
        <v>457</v>
      </c>
      <c r="J6" s="90"/>
      <c r="K6" s="90"/>
      <c r="L6" s="91"/>
      <c r="M6" s="92"/>
      <c r="N6" s="76"/>
    </row>
    <row r="7" ht="54" customHeight="1" spans="1:14">
      <c r="A7" s="18"/>
      <c r="B7" s="76"/>
      <c r="C7" s="76"/>
      <c r="D7" s="76"/>
      <c r="E7" s="76"/>
      <c r="F7" s="76"/>
      <c r="G7" s="76"/>
      <c r="H7" s="77"/>
      <c r="I7" s="76" t="s">
        <v>35</v>
      </c>
      <c r="J7" s="76" t="s">
        <v>46</v>
      </c>
      <c r="K7" s="76" t="s">
        <v>153</v>
      </c>
      <c r="L7" s="93" t="s">
        <v>42</v>
      </c>
      <c r="M7" s="77" t="s">
        <v>43</v>
      </c>
      <c r="N7" s="76" t="s">
        <v>44</v>
      </c>
    </row>
    <row r="8" ht="15.05" customHeight="1" spans="1:14">
      <c r="A8" s="18">
        <v>1</v>
      </c>
      <c r="B8" s="76">
        <v>2</v>
      </c>
      <c r="C8" s="76">
        <v>3</v>
      </c>
      <c r="D8" s="77">
        <v>4</v>
      </c>
      <c r="E8" s="77">
        <v>5</v>
      </c>
      <c r="F8" s="77">
        <v>6</v>
      </c>
      <c r="G8" s="77">
        <v>7</v>
      </c>
      <c r="H8" s="77">
        <v>8</v>
      </c>
      <c r="I8" s="77">
        <v>9</v>
      </c>
      <c r="J8" s="77">
        <v>10</v>
      </c>
      <c r="K8" s="77">
        <v>11</v>
      </c>
      <c r="L8" s="77">
        <v>12</v>
      </c>
      <c r="M8" s="77">
        <v>13</v>
      </c>
      <c r="N8" s="77">
        <v>14</v>
      </c>
    </row>
    <row r="9" ht="20.95" customHeight="1" spans="1:14">
      <c r="A9" s="78"/>
      <c r="B9" s="79"/>
      <c r="C9" s="79"/>
      <c r="D9" s="80"/>
      <c r="E9" s="80"/>
      <c r="F9" s="80"/>
      <c r="G9" s="80"/>
      <c r="H9" s="80"/>
      <c r="I9" s="80"/>
      <c r="J9" s="80"/>
      <c r="K9" s="80"/>
      <c r="L9" s="94"/>
      <c r="M9" s="80"/>
      <c r="N9" s="80"/>
    </row>
    <row r="10" ht="20.95" customHeight="1" spans="1:14">
      <c r="A10" s="78"/>
      <c r="B10" s="79"/>
      <c r="C10" s="79"/>
      <c r="D10" s="80"/>
      <c r="E10" s="80"/>
      <c r="F10" s="80"/>
      <c r="G10" s="80"/>
      <c r="H10" s="80"/>
      <c r="I10" s="80"/>
      <c r="J10" s="80"/>
      <c r="K10" s="80"/>
      <c r="L10" s="94"/>
      <c r="M10" s="80"/>
      <c r="N10" s="80"/>
    </row>
    <row r="11" ht="20.95" customHeight="1" spans="1:14">
      <c r="A11" s="81" t="s">
        <v>106</v>
      </c>
      <c r="B11" s="82"/>
      <c r="C11" s="83"/>
      <c r="D11" s="80"/>
      <c r="E11" s="80"/>
      <c r="F11" s="80"/>
      <c r="G11" s="80"/>
      <c r="H11" s="80"/>
      <c r="I11" s="80"/>
      <c r="J11" s="80"/>
      <c r="K11" s="80"/>
      <c r="L11" s="94"/>
      <c r="M11" s="80"/>
      <c r="N11" s="80"/>
    </row>
    <row r="12" customHeight="1" spans="1:1">
      <c r="A12" t="s">
        <v>465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zoomScale="70" zoomScaleNormal="70" workbookViewId="0">
      <pane ySplit="1" topLeftCell="A2" activePane="bottomLeft" state="frozen"/>
      <selection/>
      <selection pane="bottomLeft" activeCell="C25" sqref="C25"/>
    </sheetView>
  </sheetViews>
  <sheetFormatPr defaultColWidth="9.11016949152542" defaultRowHeight="14.25" customHeight="1"/>
  <cols>
    <col min="1" max="1" width="42" customWidth="1"/>
    <col min="2" max="8" width="17.2203389830508"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6"/>
      <c r="P2" s="54" t="s">
        <v>466</v>
      </c>
    </row>
    <row r="3" ht="27.85" customHeight="1" spans="1:16">
      <c r="A3" s="57" t="s">
        <v>467</v>
      </c>
      <c r="B3" s="27"/>
      <c r="C3" s="27"/>
      <c r="D3" s="27"/>
      <c r="E3" s="27"/>
      <c r="F3" s="27"/>
      <c r="G3" s="27"/>
      <c r="H3" s="27"/>
      <c r="I3" s="27"/>
      <c r="J3" s="27"/>
      <c r="K3" s="27"/>
      <c r="L3" s="27"/>
      <c r="M3" s="27"/>
      <c r="N3" s="27"/>
      <c r="O3" s="27"/>
      <c r="P3" s="27"/>
    </row>
    <row r="4" ht="18" customHeight="1" spans="1:16">
      <c r="A4" s="58" t="str">
        <f>'部门财务收支预算总表01-1'!A4</f>
        <v>单位名称：新平彝族傣族自治县残疾人联合会</v>
      </c>
      <c r="B4" s="59"/>
      <c r="C4" s="59"/>
      <c r="D4" s="60"/>
      <c r="P4" s="65" t="s">
        <v>130</v>
      </c>
    </row>
    <row r="5" ht="19.5" customHeight="1" spans="1:16">
      <c r="A5" s="16" t="s">
        <v>468</v>
      </c>
      <c r="B5" s="11" t="s">
        <v>146</v>
      </c>
      <c r="C5" s="12"/>
      <c r="D5" s="12"/>
      <c r="E5" s="61" t="s">
        <v>469</v>
      </c>
      <c r="F5" s="61"/>
      <c r="G5" s="61"/>
      <c r="H5" s="61"/>
      <c r="I5" s="61"/>
      <c r="J5" s="61"/>
      <c r="K5" s="61"/>
      <c r="L5" s="61"/>
      <c r="M5" s="61"/>
      <c r="N5" s="61"/>
      <c r="O5" s="61"/>
      <c r="P5" s="61"/>
    </row>
    <row r="6" ht="40.6" customHeight="1" spans="1:16">
      <c r="A6" s="19"/>
      <c r="B6" s="28" t="s">
        <v>33</v>
      </c>
      <c r="C6" s="10" t="s">
        <v>36</v>
      </c>
      <c r="D6" s="62" t="s">
        <v>470</v>
      </c>
      <c r="E6" s="63" t="s">
        <v>471</v>
      </c>
      <c r="F6" s="63" t="s">
        <v>472</v>
      </c>
      <c r="G6" s="63" t="s">
        <v>473</v>
      </c>
      <c r="H6" s="63" t="s">
        <v>474</v>
      </c>
      <c r="I6" s="63" t="s">
        <v>475</v>
      </c>
      <c r="J6" s="63" t="s">
        <v>476</v>
      </c>
      <c r="K6" s="63" t="s">
        <v>477</v>
      </c>
      <c r="L6" s="63" t="s">
        <v>478</v>
      </c>
      <c r="M6" s="63" t="s">
        <v>479</v>
      </c>
      <c r="N6" s="63" t="s">
        <v>480</v>
      </c>
      <c r="O6" s="63" t="s">
        <v>481</v>
      </c>
      <c r="P6" s="63" t="s">
        <v>482</v>
      </c>
    </row>
    <row r="7" ht="19.5" customHeight="1" spans="1:16">
      <c r="A7" s="64">
        <v>1</v>
      </c>
      <c r="B7" s="64">
        <v>2</v>
      </c>
      <c r="C7" s="64">
        <v>3</v>
      </c>
      <c r="D7" s="11">
        <v>4</v>
      </c>
      <c r="E7" s="64">
        <v>5</v>
      </c>
      <c r="F7" s="11">
        <v>6</v>
      </c>
      <c r="G7" s="64">
        <v>7</v>
      </c>
      <c r="H7" s="11">
        <v>8</v>
      </c>
      <c r="I7" s="64">
        <v>9</v>
      </c>
      <c r="J7" s="11">
        <v>10</v>
      </c>
      <c r="K7" s="64">
        <v>11</v>
      </c>
      <c r="L7" s="11">
        <v>12</v>
      </c>
      <c r="M7" s="64">
        <v>13</v>
      </c>
      <c r="N7" s="11">
        <v>14</v>
      </c>
      <c r="O7" s="64">
        <v>15</v>
      </c>
      <c r="P7" s="66">
        <v>16</v>
      </c>
    </row>
    <row r="8" ht="28.5" customHeight="1" spans="1:16">
      <c r="A8" s="29"/>
      <c r="B8" s="23"/>
      <c r="C8" s="23"/>
      <c r="D8" s="23"/>
      <c r="E8" s="23"/>
      <c r="F8" s="23"/>
      <c r="G8" s="23"/>
      <c r="H8" s="23"/>
      <c r="I8" s="23"/>
      <c r="J8" s="23"/>
      <c r="K8" s="23"/>
      <c r="L8" s="23"/>
      <c r="M8" s="23"/>
      <c r="N8" s="23"/>
      <c r="O8" s="23"/>
      <c r="P8" s="23"/>
    </row>
    <row r="9" ht="29.95" customHeight="1" spans="1:16">
      <c r="A9" s="29"/>
      <c r="B9" s="23"/>
      <c r="C9" s="23"/>
      <c r="D9" s="23"/>
      <c r="E9" s="23"/>
      <c r="F9" s="23"/>
      <c r="G9" s="23"/>
      <c r="H9" s="23"/>
      <c r="I9" s="23"/>
      <c r="J9" s="23"/>
      <c r="K9" s="23"/>
      <c r="L9" s="23"/>
      <c r="M9" s="23"/>
      <c r="N9" s="23"/>
      <c r="O9" s="23"/>
      <c r="P9" s="23"/>
    </row>
    <row r="10" s="55" customFormat="1" ht="39" customHeight="1" spans="1:1">
      <c r="A10" s="55" t="s">
        <v>465</v>
      </c>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8" sqref="B18"/>
    </sheetView>
  </sheetViews>
  <sheetFormatPr defaultColWidth="9.11016949152542" defaultRowHeight="11.95" customHeight="1"/>
  <cols>
    <col min="1" max="1" width="34.2203389830508" customWidth="1"/>
    <col min="2" max="2" width="29" customWidth="1"/>
    <col min="3" max="3" width="16.3305084745763" customWidth="1"/>
    <col min="4" max="4" width="15.5508474576271" customWidth="1"/>
    <col min="5" max="5" width="23.5508474576271" customWidth="1"/>
    <col min="6" max="6" width="11.2203389830508" customWidth="1"/>
    <col min="7" max="7" width="14.8898305084746" customWidth="1"/>
    <col min="8" max="8" width="10.8898305084746" customWidth="1"/>
    <col min="9" max="9" width="13.4406779661017" customWidth="1"/>
    <col min="10" max="10" width="32" customWidth="1"/>
  </cols>
  <sheetData>
    <row r="1" customHeight="1" spans="1:10">
      <c r="A1" s="1"/>
      <c r="B1" s="1"/>
      <c r="C1" s="1"/>
      <c r="D1" s="1"/>
      <c r="E1" s="1"/>
      <c r="F1" s="1"/>
      <c r="G1" s="1"/>
      <c r="H1" s="1"/>
      <c r="I1" s="1"/>
      <c r="J1" s="1"/>
    </row>
    <row r="2" customHeight="1" spans="10:10">
      <c r="J2" s="54" t="s">
        <v>483</v>
      </c>
    </row>
    <row r="3" ht="28.5" customHeight="1" spans="1:10">
      <c r="A3" s="45" t="s">
        <v>484</v>
      </c>
      <c r="B3" s="27"/>
      <c r="C3" s="27"/>
      <c r="D3" s="27"/>
      <c r="E3" s="27"/>
      <c r="F3" s="46"/>
      <c r="G3" s="27"/>
      <c r="H3" s="46"/>
      <c r="I3" s="46"/>
      <c r="J3" s="27"/>
    </row>
    <row r="4" ht="17.2" customHeight="1" spans="1:1">
      <c r="A4" s="5" t="str">
        <f>'部门财务收支预算总表01-1'!A4</f>
        <v>单位名称：新平彝族傣族自治县残疾人联合会</v>
      </c>
    </row>
    <row r="5" ht="44.2" customHeight="1" spans="1:10">
      <c r="A5" s="47" t="s">
        <v>269</v>
      </c>
      <c r="B5" s="47" t="s">
        <v>270</v>
      </c>
      <c r="C5" s="47" t="s">
        <v>271</v>
      </c>
      <c r="D5" s="47" t="s">
        <v>272</v>
      </c>
      <c r="E5" s="47" t="s">
        <v>273</v>
      </c>
      <c r="F5" s="48" t="s">
        <v>274</v>
      </c>
      <c r="G5" s="47" t="s">
        <v>275</v>
      </c>
      <c r="H5" s="48" t="s">
        <v>276</v>
      </c>
      <c r="I5" s="48" t="s">
        <v>277</v>
      </c>
      <c r="J5" s="47" t="s">
        <v>278</v>
      </c>
    </row>
    <row r="6" ht="14.25" customHeight="1" spans="1:10">
      <c r="A6" s="47">
        <v>1</v>
      </c>
      <c r="B6" s="47">
        <v>2</v>
      </c>
      <c r="C6" s="47">
        <v>3</v>
      </c>
      <c r="D6" s="47">
        <v>4</v>
      </c>
      <c r="E6" s="47">
        <v>5</v>
      </c>
      <c r="F6" s="48">
        <v>6</v>
      </c>
      <c r="G6" s="47">
        <v>7</v>
      </c>
      <c r="H6" s="48">
        <v>8</v>
      </c>
      <c r="I6" s="48">
        <v>9</v>
      </c>
      <c r="J6" s="47">
        <v>10</v>
      </c>
    </row>
    <row r="7" ht="24" customHeight="1" spans="1:10">
      <c r="A7" s="49"/>
      <c r="B7" s="50"/>
      <c r="C7" s="50"/>
      <c r="D7" s="50"/>
      <c r="E7" s="51"/>
      <c r="F7" s="52"/>
      <c r="G7" s="51"/>
      <c r="H7" s="52"/>
      <c r="I7" s="52"/>
      <c r="J7" s="51"/>
    </row>
    <row r="8" ht="26" customHeight="1" spans="1:10">
      <c r="A8" s="49"/>
      <c r="B8" s="53"/>
      <c r="C8" s="53"/>
      <c r="D8" s="53"/>
      <c r="E8" s="49"/>
      <c r="F8" s="53"/>
      <c r="G8" s="49"/>
      <c r="H8" s="53"/>
      <c r="I8" s="53"/>
      <c r="J8" s="49"/>
    </row>
    <row r="9" ht="21" customHeight="1" spans="1:1">
      <c r="A9" t="s">
        <v>465</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10" sqref="A10"/>
    </sheetView>
  </sheetViews>
  <sheetFormatPr defaultColWidth="8.88983050847458" defaultRowHeight="15.05" customHeight="1" outlineLevelCol="7"/>
  <cols>
    <col min="1" max="1" width="36" customWidth="1"/>
    <col min="2" max="2" width="19.7796610169492" customWidth="1"/>
    <col min="3" max="3" width="33.3305084745763" customWidth="1"/>
    <col min="4" max="4" width="34.7796610169492" customWidth="1"/>
    <col min="5" max="5" width="14.4406779661017" customWidth="1"/>
    <col min="6" max="6" width="17.2203389830508" customWidth="1"/>
    <col min="7" max="7" width="17.3305084745763" customWidth="1"/>
    <col min="8" max="8" width="28.3305084745763" customWidth="1"/>
  </cols>
  <sheetData>
    <row r="1" customHeight="1" spans="1:8">
      <c r="A1" s="35"/>
      <c r="B1" s="35"/>
      <c r="C1" s="35"/>
      <c r="D1" s="35"/>
      <c r="E1" s="35"/>
      <c r="F1" s="35"/>
      <c r="G1" s="35"/>
      <c r="H1" s="35"/>
    </row>
    <row r="2" ht="18.85" customHeight="1" spans="1:8">
      <c r="A2" s="36"/>
      <c r="B2" s="36"/>
      <c r="C2" s="36"/>
      <c r="D2" s="36"/>
      <c r="E2" s="36"/>
      <c r="F2" s="36"/>
      <c r="G2" s="36"/>
      <c r="H2" s="37" t="s">
        <v>485</v>
      </c>
    </row>
    <row r="3" ht="30.6" customHeight="1" spans="1:8">
      <c r="A3" s="38" t="s">
        <v>486</v>
      </c>
      <c r="B3" s="38"/>
      <c r="C3" s="38"/>
      <c r="D3" s="38"/>
      <c r="E3" s="38"/>
      <c r="F3" s="38"/>
      <c r="G3" s="38"/>
      <c r="H3" s="38"/>
    </row>
    <row r="4" ht="18.85" customHeight="1" spans="1:8">
      <c r="A4" s="39" t="str">
        <f>'部门财务收支预算总表01-1'!A4</f>
        <v>单位名称：新平彝族傣族自治县残疾人联合会</v>
      </c>
      <c r="B4" s="36"/>
      <c r="C4" s="36"/>
      <c r="D4" s="36"/>
      <c r="E4" s="36"/>
      <c r="F4" s="36"/>
      <c r="G4" s="36"/>
      <c r="H4" s="36"/>
    </row>
    <row r="5" ht="18.85" customHeight="1" spans="1:8">
      <c r="A5" s="40" t="s">
        <v>139</v>
      </c>
      <c r="B5" s="40" t="s">
        <v>487</v>
      </c>
      <c r="C5" s="40" t="s">
        <v>488</v>
      </c>
      <c r="D5" s="40" t="s">
        <v>489</v>
      </c>
      <c r="E5" s="40" t="s">
        <v>490</v>
      </c>
      <c r="F5" s="40" t="s">
        <v>491</v>
      </c>
      <c r="G5" s="40"/>
      <c r="H5" s="40"/>
    </row>
    <row r="6" ht="18.85" customHeight="1" spans="1:8">
      <c r="A6" s="40"/>
      <c r="B6" s="40"/>
      <c r="C6" s="40"/>
      <c r="D6" s="40"/>
      <c r="E6" s="40"/>
      <c r="F6" s="40" t="s">
        <v>452</v>
      </c>
      <c r="G6" s="40" t="s">
        <v>492</v>
      </c>
      <c r="H6" s="40" t="s">
        <v>493</v>
      </c>
    </row>
    <row r="7" ht="18.85" customHeight="1" spans="1:8">
      <c r="A7" s="41" t="s">
        <v>122</v>
      </c>
      <c r="B7" s="41" t="s">
        <v>123</v>
      </c>
      <c r="C7" s="41" t="s">
        <v>124</v>
      </c>
      <c r="D7" s="41" t="s">
        <v>494</v>
      </c>
      <c r="E7" s="41" t="s">
        <v>125</v>
      </c>
      <c r="F7" s="41" t="s">
        <v>126</v>
      </c>
      <c r="G7" s="41" t="s">
        <v>127</v>
      </c>
      <c r="H7" s="41" t="s">
        <v>495</v>
      </c>
    </row>
    <row r="8" ht="29.95" customHeight="1" spans="1:8">
      <c r="A8" s="42"/>
      <c r="B8" s="42"/>
      <c r="C8" s="42"/>
      <c r="D8" s="42"/>
      <c r="E8" s="40"/>
      <c r="F8" s="43"/>
      <c r="G8" s="44"/>
      <c r="H8" s="44"/>
    </row>
    <row r="9" ht="20.15" customHeight="1" spans="1:8">
      <c r="A9" s="40" t="s">
        <v>33</v>
      </c>
      <c r="B9" s="40"/>
      <c r="C9" s="40"/>
      <c r="D9" s="40"/>
      <c r="E9" s="40"/>
      <c r="F9" s="43"/>
      <c r="G9" s="44"/>
      <c r="H9" s="44"/>
    </row>
    <row r="10" customHeight="1" spans="1:1">
      <c r="A10" t="s">
        <v>465</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opLeftCell="B1" workbookViewId="0">
      <pane ySplit="1" topLeftCell="A2" activePane="bottomLeft" state="frozen"/>
      <selection/>
      <selection pane="bottomLeft" activeCell="B12" sqref="B12"/>
    </sheetView>
  </sheetViews>
  <sheetFormatPr defaultColWidth="9.11016949152542" defaultRowHeight="14.25" customHeight="1"/>
  <cols>
    <col min="1" max="1" width="16.3305084745763" customWidth="1"/>
    <col min="2" max="2" width="29" customWidth="1"/>
    <col min="3" max="3" width="23.8898305084746" customWidth="1"/>
    <col min="4" max="7" width="19.5508474576271" customWidth="1"/>
    <col min="8" max="8" width="15.4406779661017" customWidth="1"/>
    <col min="9" max="11" width="19.5508474576271" customWidth="1"/>
  </cols>
  <sheetData>
    <row r="1" customHeight="1" spans="1:11">
      <c r="A1" s="1"/>
      <c r="B1" s="1"/>
      <c r="C1" s="1"/>
      <c r="D1" s="1"/>
      <c r="E1" s="1"/>
      <c r="F1" s="1"/>
      <c r="G1" s="1"/>
      <c r="H1" s="1"/>
      <c r="I1" s="1"/>
      <c r="J1" s="1"/>
      <c r="K1" s="1"/>
    </row>
    <row r="2" ht="13.6" customHeight="1" spans="4:11">
      <c r="D2" s="2"/>
      <c r="E2" s="2"/>
      <c r="F2" s="2"/>
      <c r="G2" s="2"/>
      <c r="K2" s="3" t="s">
        <v>496</v>
      </c>
    </row>
    <row r="3" ht="27.85" customHeight="1" spans="1:11">
      <c r="A3" s="27" t="s">
        <v>497</v>
      </c>
      <c r="B3" s="27"/>
      <c r="C3" s="27"/>
      <c r="D3" s="27"/>
      <c r="E3" s="27"/>
      <c r="F3" s="27"/>
      <c r="G3" s="27"/>
      <c r="H3" s="27"/>
      <c r="I3" s="27"/>
      <c r="J3" s="27"/>
      <c r="K3" s="27"/>
    </row>
    <row r="4" ht="13.6" customHeight="1" spans="1:11">
      <c r="A4" s="5" t="str">
        <f>'部门财务收支预算总表01-1'!A4</f>
        <v>单位名称：新平彝族傣族自治县残疾人联合会</v>
      </c>
      <c r="B4" s="6"/>
      <c r="C4" s="6"/>
      <c r="D4" s="6"/>
      <c r="E4" s="6"/>
      <c r="F4" s="6"/>
      <c r="G4" s="6"/>
      <c r="H4" s="7"/>
      <c r="I4" s="7"/>
      <c r="J4" s="7"/>
      <c r="K4" s="8" t="s">
        <v>130</v>
      </c>
    </row>
    <row r="5" ht="21.8" customHeight="1" spans="1:11">
      <c r="A5" s="9" t="s">
        <v>211</v>
      </c>
      <c r="B5" s="9" t="s">
        <v>141</v>
      </c>
      <c r="C5" s="9" t="s">
        <v>212</v>
      </c>
      <c r="D5" s="10" t="s">
        <v>142</v>
      </c>
      <c r="E5" s="10" t="s">
        <v>143</v>
      </c>
      <c r="F5" s="10" t="s">
        <v>144</v>
      </c>
      <c r="G5" s="10" t="s">
        <v>145</v>
      </c>
      <c r="H5" s="16" t="s">
        <v>33</v>
      </c>
      <c r="I5" s="11" t="s">
        <v>498</v>
      </c>
      <c r="J5" s="12"/>
      <c r="K5" s="13"/>
    </row>
    <row r="6" ht="21.8" customHeight="1" spans="1:11">
      <c r="A6" s="14"/>
      <c r="B6" s="14"/>
      <c r="C6" s="14"/>
      <c r="D6" s="15"/>
      <c r="E6" s="15"/>
      <c r="F6" s="15"/>
      <c r="G6" s="15"/>
      <c r="H6" s="28"/>
      <c r="I6" s="10" t="s">
        <v>36</v>
      </c>
      <c r="J6" s="10" t="s">
        <v>37</v>
      </c>
      <c r="K6" s="10" t="s">
        <v>38</v>
      </c>
    </row>
    <row r="7" ht="40.6" customHeight="1" spans="1:11">
      <c r="A7" s="17"/>
      <c r="B7" s="17"/>
      <c r="C7" s="17"/>
      <c r="D7" s="18"/>
      <c r="E7" s="18"/>
      <c r="F7" s="18"/>
      <c r="G7" s="18"/>
      <c r="H7" s="19"/>
      <c r="I7" s="18" t="s">
        <v>35</v>
      </c>
      <c r="J7" s="18"/>
      <c r="K7" s="18"/>
    </row>
    <row r="8" ht="15.05" customHeight="1" spans="1:11">
      <c r="A8" s="20">
        <v>1</v>
      </c>
      <c r="B8" s="20">
        <v>2</v>
      </c>
      <c r="C8" s="20">
        <v>3</v>
      </c>
      <c r="D8" s="20">
        <v>4</v>
      </c>
      <c r="E8" s="20">
        <v>5</v>
      </c>
      <c r="F8" s="20">
        <v>6</v>
      </c>
      <c r="G8" s="20">
        <v>7</v>
      </c>
      <c r="H8" s="20">
        <v>8</v>
      </c>
      <c r="I8" s="20">
        <v>9</v>
      </c>
      <c r="J8" s="34">
        <v>10</v>
      </c>
      <c r="K8" s="34">
        <v>11</v>
      </c>
    </row>
    <row r="9" ht="30.6" customHeight="1" spans="1:11">
      <c r="A9" s="29"/>
      <c r="B9" s="21"/>
      <c r="C9" s="29"/>
      <c r="D9" s="29"/>
      <c r="E9" s="29"/>
      <c r="F9" s="29"/>
      <c r="G9" s="29"/>
      <c r="H9" s="30"/>
      <c r="I9" s="30"/>
      <c r="J9" s="30"/>
      <c r="K9" s="30"/>
    </row>
    <row r="10" ht="30.6" customHeight="1" spans="1:11">
      <c r="A10" s="21"/>
      <c r="B10" s="21"/>
      <c r="C10" s="21"/>
      <c r="D10" s="21"/>
      <c r="E10" s="21"/>
      <c r="F10" s="21"/>
      <c r="G10" s="21"/>
      <c r="H10" s="30"/>
      <c r="I10" s="30"/>
      <c r="J10" s="30"/>
      <c r="K10" s="30"/>
    </row>
    <row r="11" ht="18.85" customHeight="1" spans="1:11">
      <c r="A11" s="31" t="s">
        <v>106</v>
      </c>
      <c r="B11" s="32"/>
      <c r="C11" s="32"/>
      <c r="D11" s="32"/>
      <c r="E11" s="32"/>
      <c r="F11" s="32"/>
      <c r="G11" s="33"/>
      <c r="H11" s="30"/>
      <c r="I11" s="30"/>
      <c r="J11" s="30"/>
      <c r="K11" s="30"/>
    </row>
    <row r="12" customHeight="1" spans="2:2">
      <c r="B12" t="s">
        <v>465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tabSelected="1" workbookViewId="0">
      <pane ySplit="1" topLeftCell="A2" activePane="bottomLeft" state="frozen"/>
      <selection/>
      <selection pane="bottomLeft" activeCell="A18" sqref="A18"/>
    </sheetView>
  </sheetViews>
  <sheetFormatPr defaultColWidth="9.11016949152542" defaultRowHeight="14.25" customHeight="1" outlineLevelCol="6"/>
  <cols>
    <col min="1" max="1" width="37.7796610169492" customWidth="1"/>
    <col min="2" max="2" width="10.1271186440678" customWidth="1"/>
    <col min="3" max="3" width="37.5508474576271" customWidth="1"/>
    <col min="4" max="4" width="17" customWidth="1"/>
    <col min="5" max="5" width="18" customWidth="1"/>
    <col min="6" max="6" width="16.6271186440678" customWidth="1"/>
    <col min="7" max="7" width="18.3728813559322" customWidth="1"/>
  </cols>
  <sheetData>
    <row r="1" customHeight="1" spans="1:7">
      <c r="A1" s="1"/>
      <c r="B1" s="1"/>
      <c r="C1" s="1"/>
      <c r="D1" s="1"/>
      <c r="E1" s="1"/>
      <c r="F1" s="1"/>
      <c r="G1" s="1"/>
    </row>
    <row r="2" ht="13.6" customHeight="1" spans="4:7">
      <c r="D2" s="2"/>
      <c r="G2" s="3" t="s">
        <v>499</v>
      </c>
    </row>
    <row r="3" ht="27.85" customHeight="1" spans="1:7">
      <c r="A3" s="4" t="s">
        <v>500</v>
      </c>
      <c r="B3" s="4"/>
      <c r="C3" s="4"/>
      <c r="D3" s="4"/>
      <c r="E3" s="4"/>
      <c r="F3" s="4"/>
      <c r="G3" s="4"/>
    </row>
    <row r="4" ht="13.6" customHeight="1" spans="1:7">
      <c r="A4" s="5" t="str">
        <f>'部门财务收支预算总表01-1'!A4</f>
        <v>单位名称：新平彝族傣族自治县残疾人联合会</v>
      </c>
      <c r="B4" s="6"/>
      <c r="C4" s="6"/>
      <c r="D4" s="6"/>
      <c r="E4" s="7"/>
      <c r="F4" s="7"/>
      <c r="G4" s="8" t="s">
        <v>130</v>
      </c>
    </row>
    <row r="5" ht="21.8" customHeight="1" spans="1:7">
      <c r="A5" s="9" t="s">
        <v>212</v>
      </c>
      <c r="B5" s="9" t="s">
        <v>211</v>
      </c>
      <c r="C5" s="9" t="s">
        <v>141</v>
      </c>
      <c r="D5" s="10" t="s">
        <v>501</v>
      </c>
      <c r="E5" s="11" t="s">
        <v>36</v>
      </c>
      <c r="F5" s="12"/>
      <c r="G5" s="13"/>
    </row>
    <row r="6" ht="21.8" customHeight="1" spans="1:7">
      <c r="A6" s="14"/>
      <c r="B6" s="14"/>
      <c r="C6" s="14"/>
      <c r="D6" s="15"/>
      <c r="E6" s="16" t="s">
        <v>502</v>
      </c>
      <c r="F6" s="10" t="s">
        <v>503</v>
      </c>
      <c r="G6" s="10" t="s">
        <v>504</v>
      </c>
    </row>
    <row r="7" ht="40.6" customHeight="1" spans="1:7">
      <c r="A7" s="17"/>
      <c r="B7" s="17"/>
      <c r="C7" s="17"/>
      <c r="D7" s="18"/>
      <c r="E7" s="19"/>
      <c r="F7" s="18" t="s">
        <v>35</v>
      </c>
      <c r="G7" s="18"/>
    </row>
    <row r="8" ht="15.05" customHeight="1" spans="1:7">
      <c r="A8" s="20">
        <v>1</v>
      </c>
      <c r="B8" s="20">
        <v>2</v>
      </c>
      <c r="C8" s="20">
        <v>3</v>
      </c>
      <c r="D8" s="20">
        <v>4</v>
      </c>
      <c r="E8" s="20">
        <v>5</v>
      </c>
      <c r="F8" s="20">
        <v>6</v>
      </c>
      <c r="G8" s="20">
        <v>7</v>
      </c>
    </row>
    <row r="9" ht="29.95" customHeight="1" spans="1:7">
      <c r="A9" s="21" t="s">
        <v>505</v>
      </c>
      <c r="B9" s="22"/>
      <c r="C9" s="22"/>
      <c r="D9" s="21"/>
      <c r="E9" s="23"/>
      <c r="F9" s="23"/>
      <c r="G9" s="23"/>
    </row>
    <row r="10" ht="29.95" customHeight="1" spans="1:7">
      <c r="A10" s="21" t="s">
        <v>506</v>
      </c>
      <c r="B10" s="22" t="s">
        <v>507</v>
      </c>
      <c r="C10" s="21" t="s">
        <v>506</v>
      </c>
      <c r="D10" s="21" t="s">
        <v>508</v>
      </c>
      <c r="E10" s="23">
        <v>2005500</v>
      </c>
      <c r="F10" s="23">
        <v>2000000</v>
      </c>
      <c r="G10" s="23">
        <v>2000000</v>
      </c>
    </row>
    <row r="11" ht="29.95" customHeight="1" spans="1:7">
      <c r="A11" s="21" t="s">
        <v>226</v>
      </c>
      <c r="B11" s="22" t="s">
        <v>507</v>
      </c>
      <c r="C11" s="21" t="s">
        <v>226</v>
      </c>
      <c r="D11" s="21" t="s">
        <v>508</v>
      </c>
      <c r="E11" s="23">
        <v>4588100</v>
      </c>
      <c r="F11" s="23">
        <v>4600000</v>
      </c>
      <c r="G11" s="23">
        <v>4600000</v>
      </c>
    </row>
    <row r="12" ht="29.95" customHeight="1" spans="1:7">
      <c r="A12" s="21" t="s">
        <v>231</v>
      </c>
      <c r="B12" s="22" t="s">
        <v>507</v>
      </c>
      <c r="C12" s="21" t="s">
        <v>231</v>
      </c>
      <c r="D12" s="21" t="s">
        <v>508</v>
      </c>
      <c r="E12" s="23">
        <v>1233000</v>
      </c>
      <c r="F12" s="23">
        <v>1240000</v>
      </c>
      <c r="G12" s="23">
        <v>1240000</v>
      </c>
    </row>
    <row r="13" ht="29.95" customHeight="1" spans="1:7">
      <c r="A13" s="21" t="s">
        <v>236</v>
      </c>
      <c r="B13" s="22" t="s">
        <v>507</v>
      </c>
      <c r="C13" s="21" t="s">
        <v>236</v>
      </c>
      <c r="D13" s="21" t="s">
        <v>508</v>
      </c>
      <c r="E13" s="23">
        <v>11560</v>
      </c>
      <c r="F13" s="23">
        <v>12000</v>
      </c>
      <c r="G13" s="23">
        <v>12000</v>
      </c>
    </row>
    <row r="14" ht="29.95" customHeight="1" spans="1:7">
      <c r="A14" s="21" t="s">
        <v>239</v>
      </c>
      <c r="B14" s="22" t="s">
        <v>507</v>
      </c>
      <c r="C14" s="21" t="s">
        <v>239</v>
      </c>
      <c r="D14" s="21" t="s">
        <v>508</v>
      </c>
      <c r="E14" s="23">
        <v>60000</v>
      </c>
      <c r="F14" s="23">
        <v>50000</v>
      </c>
      <c r="G14" s="23">
        <v>50000</v>
      </c>
    </row>
    <row r="15" ht="18.85" customHeight="1" spans="1:7">
      <c r="A15" s="24" t="s">
        <v>33</v>
      </c>
      <c r="B15" s="25" t="s">
        <v>509</v>
      </c>
      <c r="C15" s="25"/>
      <c r="D15" s="26"/>
      <c r="E15" s="23">
        <f>SUM(E10:E14)</f>
        <v>7898160</v>
      </c>
      <c r="F15" s="23">
        <f>SUM(F10:F14)</f>
        <v>7902000</v>
      </c>
      <c r="G15" s="23">
        <f>SUM(G10:G14)</f>
        <v>7902000</v>
      </c>
    </row>
  </sheetData>
  <mergeCells count="11">
    <mergeCell ref="A3:G3"/>
    <mergeCell ref="A4:D4"/>
    <mergeCell ref="E5:G5"/>
    <mergeCell ref="A15:D15"/>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N19" sqref="N19"/>
    </sheetView>
  </sheetViews>
  <sheetFormatPr defaultColWidth="8" defaultRowHeight="14.25" customHeight="1"/>
  <cols>
    <col min="1" max="1" width="21.1101694915254" customWidth="1"/>
    <col min="2" max="2" width="35.2203389830508" customWidth="1"/>
    <col min="3" max="19" width="16.2203389830508" customWidth="1"/>
  </cols>
  <sheetData>
    <row r="1" customHeight="1" spans="1:19">
      <c r="A1" s="1"/>
      <c r="B1" s="1"/>
      <c r="C1" s="1"/>
      <c r="D1" s="1"/>
      <c r="E1" s="1"/>
      <c r="F1" s="1"/>
      <c r="G1" s="1"/>
      <c r="H1" s="1"/>
      <c r="I1" s="1"/>
      <c r="J1" s="1"/>
      <c r="K1" s="1"/>
      <c r="L1" s="1"/>
      <c r="M1" s="1"/>
      <c r="N1" s="1"/>
      <c r="O1" s="1"/>
      <c r="P1" s="1"/>
      <c r="Q1" s="1"/>
      <c r="R1" s="1"/>
      <c r="S1" s="1"/>
    </row>
    <row r="2" ht="11.95" customHeight="1" spans="1:18">
      <c r="A2" s="195"/>
      <c r="J2" s="207"/>
      <c r="R2" s="3" t="s">
        <v>29</v>
      </c>
    </row>
    <row r="3" ht="36" customHeight="1" spans="1:19">
      <c r="A3" s="196" t="s">
        <v>30</v>
      </c>
      <c r="B3" s="27"/>
      <c r="C3" s="27"/>
      <c r="D3" s="27"/>
      <c r="E3" s="27"/>
      <c r="F3" s="27"/>
      <c r="G3" s="27"/>
      <c r="H3" s="27"/>
      <c r="I3" s="27"/>
      <c r="J3" s="46"/>
      <c r="K3" s="27"/>
      <c r="L3" s="27"/>
      <c r="M3" s="27"/>
      <c r="N3" s="27"/>
      <c r="O3" s="27"/>
      <c r="P3" s="27"/>
      <c r="Q3" s="27"/>
      <c r="R3" s="27"/>
      <c r="S3" s="27"/>
    </row>
    <row r="4" ht="20.3" customHeight="1" spans="1:19">
      <c r="A4" s="95" t="str">
        <f>'部门财务收支预算总表01-1'!A4</f>
        <v>单位名称：新平彝族傣族自治县残疾人联合会</v>
      </c>
      <c r="B4" s="7"/>
      <c r="C4" s="7"/>
      <c r="D4" s="7"/>
      <c r="E4" s="7"/>
      <c r="F4" s="7"/>
      <c r="G4" s="7"/>
      <c r="H4" s="7"/>
      <c r="I4" s="7"/>
      <c r="J4" s="208"/>
      <c r="K4" s="7"/>
      <c r="L4" s="7"/>
      <c r="M4" s="7"/>
      <c r="N4" s="8"/>
      <c r="O4" s="8"/>
      <c r="P4" s="8"/>
      <c r="Q4" s="8"/>
      <c r="R4" s="8" t="s">
        <v>3</v>
      </c>
      <c r="S4" s="8" t="s">
        <v>3</v>
      </c>
    </row>
    <row r="5" ht="18.85" customHeight="1" spans="1:19">
      <c r="A5" s="197" t="s">
        <v>31</v>
      </c>
      <c r="B5" s="198" t="s">
        <v>32</v>
      </c>
      <c r="C5" s="198" t="s">
        <v>33</v>
      </c>
      <c r="D5" s="199" t="s">
        <v>34</v>
      </c>
      <c r="E5" s="200"/>
      <c r="F5" s="200"/>
      <c r="G5" s="200"/>
      <c r="H5" s="200"/>
      <c r="I5" s="200"/>
      <c r="J5" s="209"/>
      <c r="K5" s="200"/>
      <c r="L5" s="200"/>
      <c r="M5" s="200"/>
      <c r="N5" s="210"/>
      <c r="O5" s="210" t="s">
        <v>22</v>
      </c>
      <c r="P5" s="210"/>
      <c r="Q5" s="210"/>
      <c r="R5" s="210"/>
      <c r="S5" s="210"/>
    </row>
    <row r="6" ht="18" customHeight="1" spans="1:19">
      <c r="A6" s="201"/>
      <c r="B6" s="202"/>
      <c r="C6" s="202"/>
      <c r="D6" s="202" t="s">
        <v>35</v>
      </c>
      <c r="E6" s="202" t="s">
        <v>36</v>
      </c>
      <c r="F6" s="202" t="s">
        <v>37</v>
      </c>
      <c r="G6" s="202" t="s">
        <v>38</v>
      </c>
      <c r="H6" s="202" t="s">
        <v>39</v>
      </c>
      <c r="I6" s="211" t="s">
        <v>40</v>
      </c>
      <c r="J6" s="212"/>
      <c r="K6" s="211" t="s">
        <v>41</v>
      </c>
      <c r="L6" s="211" t="s">
        <v>42</v>
      </c>
      <c r="M6" s="211" t="s">
        <v>43</v>
      </c>
      <c r="N6" s="213" t="s">
        <v>44</v>
      </c>
      <c r="O6" s="214" t="s">
        <v>35</v>
      </c>
      <c r="P6" s="214" t="s">
        <v>36</v>
      </c>
      <c r="Q6" s="214" t="s">
        <v>37</v>
      </c>
      <c r="R6" s="214" t="s">
        <v>38</v>
      </c>
      <c r="S6" s="214" t="s">
        <v>45</v>
      </c>
    </row>
    <row r="7" ht="29.3" customHeight="1" spans="1:19">
      <c r="A7" s="203"/>
      <c r="B7" s="204"/>
      <c r="C7" s="204"/>
      <c r="D7" s="204"/>
      <c r="E7" s="204"/>
      <c r="F7" s="204"/>
      <c r="G7" s="204"/>
      <c r="H7" s="204"/>
      <c r="I7" s="215" t="s">
        <v>35</v>
      </c>
      <c r="J7" s="215" t="s">
        <v>46</v>
      </c>
      <c r="K7" s="215" t="s">
        <v>41</v>
      </c>
      <c r="L7" s="215" t="s">
        <v>42</v>
      </c>
      <c r="M7" s="215" t="s">
        <v>43</v>
      </c>
      <c r="N7" s="215" t="s">
        <v>44</v>
      </c>
      <c r="O7" s="215"/>
      <c r="P7" s="215"/>
      <c r="Q7" s="215"/>
      <c r="R7" s="215"/>
      <c r="S7" s="215"/>
    </row>
    <row r="8" ht="16.55" customHeight="1" spans="1:19">
      <c r="A8" s="176">
        <v>1</v>
      </c>
      <c r="B8" s="20">
        <v>2</v>
      </c>
      <c r="C8" s="20">
        <v>3</v>
      </c>
      <c r="D8" s="20">
        <v>4</v>
      </c>
      <c r="E8" s="176">
        <v>5</v>
      </c>
      <c r="F8" s="20">
        <v>6</v>
      </c>
      <c r="G8" s="20">
        <v>7</v>
      </c>
      <c r="H8" s="176">
        <v>8</v>
      </c>
      <c r="I8" s="20">
        <v>9</v>
      </c>
      <c r="J8" s="34">
        <v>10</v>
      </c>
      <c r="K8" s="34">
        <v>11</v>
      </c>
      <c r="L8" s="216">
        <v>12</v>
      </c>
      <c r="M8" s="34">
        <v>13</v>
      </c>
      <c r="N8" s="34">
        <v>14</v>
      </c>
      <c r="O8" s="34">
        <v>15</v>
      </c>
      <c r="P8" s="34">
        <v>16</v>
      </c>
      <c r="Q8" s="34">
        <v>17</v>
      </c>
      <c r="R8" s="34">
        <v>18</v>
      </c>
      <c r="S8" s="34">
        <v>19</v>
      </c>
    </row>
    <row r="9" ht="21" customHeight="1" spans="1:19">
      <c r="A9" s="29">
        <v>210001</v>
      </c>
      <c r="B9" s="29" t="s">
        <v>47</v>
      </c>
      <c r="C9" s="23">
        <v>11228900.31</v>
      </c>
      <c r="D9" s="165">
        <v>11168900.31</v>
      </c>
      <c r="E9" s="94">
        <v>9644807.88</v>
      </c>
      <c r="F9" s="94">
        <v>1524092.43</v>
      </c>
      <c r="G9" s="94"/>
      <c r="H9" s="94"/>
      <c r="I9" s="94">
        <v>60000</v>
      </c>
      <c r="J9" s="94"/>
      <c r="K9" s="94"/>
      <c r="L9" s="94"/>
      <c r="M9" s="94"/>
      <c r="N9" s="94">
        <v>60000</v>
      </c>
      <c r="O9" s="94"/>
      <c r="P9" s="94"/>
      <c r="Q9" s="94"/>
      <c r="R9" s="94"/>
      <c r="S9" s="94"/>
    </row>
    <row r="10" ht="21" customHeight="1" spans="1:19">
      <c r="A10" s="205" t="s">
        <v>33</v>
      </c>
      <c r="B10" s="206"/>
      <c r="C10" s="23">
        <v>11228900.31</v>
      </c>
      <c r="D10" s="165">
        <v>11168900.31</v>
      </c>
      <c r="E10" s="94">
        <v>9644807.88</v>
      </c>
      <c r="F10" s="94">
        <v>1524092.43</v>
      </c>
      <c r="G10" s="94"/>
      <c r="H10" s="94"/>
      <c r="I10" s="94">
        <v>60000</v>
      </c>
      <c r="J10" s="94"/>
      <c r="K10" s="94"/>
      <c r="L10" s="94"/>
      <c r="M10" s="94"/>
      <c r="N10" s="94">
        <v>60000</v>
      </c>
      <c r="O10" s="94"/>
      <c r="P10" s="94"/>
      <c r="Q10" s="94"/>
      <c r="R10" s="94"/>
      <c r="S10" s="94"/>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Zeros="0" workbookViewId="0">
      <pane ySplit="1" topLeftCell="A2" activePane="bottomLeft" state="frozen"/>
      <selection/>
      <selection pane="bottomLeft" activeCell="G9" sqref="G9"/>
    </sheetView>
  </sheetViews>
  <sheetFormatPr defaultColWidth="9.11016949152542" defaultRowHeight="14.25" customHeight="1"/>
  <cols>
    <col min="1" max="1" width="14.2203389830508" customWidth="1"/>
    <col min="2" max="2" width="31.2542372881356" customWidth="1"/>
    <col min="3" max="3" width="13" customWidth="1"/>
    <col min="4" max="4" width="12" customWidth="1"/>
    <col min="5" max="5" width="12.3728813559322" customWidth="1"/>
    <col min="6" max="6" width="12.2542372881356" customWidth="1"/>
    <col min="7" max="7" width="14.3728813559322" customWidth="1"/>
    <col min="8" max="8" width="12.8728813559322" customWidth="1"/>
    <col min="9" max="9" width="11.5" customWidth="1"/>
    <col min="10" max="10" width="10.3728813559322" customWidth="1"/>
    <col min="11" max="11" width="11.8728813559322" customWidth="1"/>
    <col min="12" max="12" width="11.6271186440678" customWidth="1"/>
    <col min="13" max="13" width="10.3728813559322" customWidth="1"/>
    <col min="14" max="14" width="9.1271186440678" customWidth="1"/>
    <col min="15" max="15" width="11.1271186440678" customWidth="1"/>
  </cols>
  <sheetData>
    <row r="1" customHeight="1" spans="1:15">
      <c r="A1" s="1"/>
      <c r="B1" s="1"/>
      <c r="C1" s="1"/>
      <c r="D1" s="1"/>
      <c r="E1" s="1"/>
      <c r="F1" s="1"/>
      <c r="G1" s="1"/>
      <c r="H1" s="1"/>
      <c r="I1" s="1"/>
      <c r="J1" s="1"/>
      <c r="K1" s="1"/>
      <c r="L1" s="1"/>
      <c r="M1" s="1"/>
      <c r="N1" s="1"/>
      <c r="O1" s="1"/>
    </row>
    <row r="2" ht="15.75" customHeight="1" spans="15:15">
      <c r="O2" s="56" t="s">
        <v>48</v>
      </c>
    </row>
    <row r="3" ht="28.5" customHeight="1" spans="1:15">
      <c r="A3" s="27" t="s">
        <v>49</v>
      </c>
      <c r="B3" s="27"/>
      <c r="C3" s="27"/>
      <c r="D3" s="27"/>
      <c r="E3" s="27"/>
      <c r="F3" s="27"/>
      <c r="G3" s="27"/>
      <c r="H3" s="27"/>
      <c r="I3" s="27"/>
      <c r="J3" s="27"/>
      <c r="K3" s="27"/>
      <c r="L3" s="27"/>
      <c r="M3" s="27"/>
      <c r="N3" s="27"/>
      <c r="O3" s="27"/>
    </row>
    <row r="4" ht="15.05" customHeight="1" spans="1:15">
      <c r="A4" s="110" t="str">
        <f>'部门财务收支预算总表01-1'!A4</f>
        <v>单位名称：新平彝族傣族自治县残疾人联合会</v>
      </c>
      <c r="B4" s="111"/>
      <c r="C4" s="59"/>
      <c r="D4" s="59"/>
      <c r="E4" s="59"/>
      <c r="F4" s="59"/>
      <c r="G4" s="7"/>
      <c r="H4" s="59"/>
      <c r="I4" s="59"/>
      <c r="J4" s="7"/>
      <c r="K4" s="59"/>
      <c r="L4" s="59"/>
      <c r="M4" s="7"/>
      <c r="N4" s="7"/>
      <c r="O4" s="112" t="s">
        <v>3</v>
      </c>
    </row>
    <row r="5" ht="18.85" customHeight="1" spans="1:15">
      <c r="A5" s="10" t="s">
        <v>50</v>
      </c>
      <c r="B5" s="10" t="s">
        <v>51</v>
      </c>
      <c r="C5" s="16" t="s">
        <v>33</v>
      </c>
      <c r="D5" s="64" t="s">
        <v>36</v>
      </c>
      <c r="E5" s="64"/>
      <c r="F5" s="64"/>
      <c r="G5" s="190" t="s">
        <v>37</v>
      </c>
      <c r="H5" s="10" t="s">
        <v>38</v>
      </c>
      <c r="I5" s="10" t="s">
        <v>52</v>
      </c>
      <c r="J5" s="11" t="s">
        <v>53</v>
      </c>
      <c r="K5" s="72" t="s">
        <v>54</v>
      </c>
      <c r="L5" s="72" t="s">
        <v>55</v>
      </c>
      <c r="M5" s="72" t="s">
        <v>56</v>
      </c>
      <c r="N5" s="72" t="s">
        <v>57</v>
      </c>
      <c r="O5" s="89" t="s">
        <v>58</v>
      </c>
    </row>
    <row r="6" ht="29.95" customHeight="1" spans="1:15">
      <c r="A6" s="19"/>
      <c r="B6" s="19"/>
      <c r="C6" s="19"/>
      <c r="D6" s="64" t="s">
        <v>35</v>
      </c>
      <c r="E6" s="64" t="s">
        <v>59</v>
      </c>
      <c r="F6" s="64" t="s">
        <v>60</v>
      </c>
      <c r="G6" s="19"/>
      <c r="H6" s="19"/>
      <c r="I6" s="19"/>
      <c r="J6" s="64" t="s">
        <v>35</v>
      </c>
      <c r="K6" s="93" t="s">
        <v>54</v>
      </c>
      <c r="L6" s="93" t="s">
        <v>55</v>
      </c>
      <c r="M6" s="93" t="s">
        <v>56</v>
      </c>
      <c r="N6" s="93" t="s">
        <v>57</v>
      </c>
      <c r="O6" s="93" t="s">
        <v>58</v>
      </c>
    </row>
    <row r="7" ht="16.55" customHeight="1" spans="1:15">
      <c r="A7" s="64">
        <v>1</v>
      </c>
      <c r="B7" s="64">
        <v>2</v>
      </c>
      <c r="C7" s="64">
        <v>3</v>
      </c>
      <c r="D7" s="64">
        <v>4</v>
      </c>
      <c r="E7" s="64">
        <v>5</v>
      </c>
      <c r="F7" s="64">
        <v>6</v>
      </c>
      <c r="G7" s="64">
        <v>7</v>
      </c>
      <c r="H7" s="48">
        <v>8</v>
      </c>
      <c r="I7" s="48">
        <v>9</v>
      </c>
      <c r="J7" s="48">
        <v>10</v>
      </c>
      <c r="K7" s="48">
        <v>11</v>
      </c>
      <c r="L7" s="48">
        <v>12</v>
      </c>
      <c r="M7" s="48">
        <v>13</v>
      </c>
      <c r="N7" s="48">
        <v>14</v>
      </c>
      <c r="O7" s="64">
        <v>15</v>
      </c>
    </row>
    <row r="8" ht="16.55" customHeight="1" spans="1:15">
      <c r="A8" s="144" t="s">
        <v>61</v>
      </c>
      <c r="B8" s="144" t="s">
        <v>62</v>
      </c>
      <c r="C8" s="44">
        <v>9312051.48</v>
      </c>
      <c r="D8" s="44">
        <v>9252051.48</v>
      </c>
      <c r="E8" s="44">
        <v>1462425.48</v>
      </c>
      <c r="F8" s="44">
        <v>7789626</v>
      </c>
      <c r="G8" s="64"/>
      <c r="H8" s="48"/>
      <c r="I8" s="48"/>
      <c r="J8" s="48"/>
      <c r="K8" s="48"/>
      <c r="L8" s="48"/>
      <c r="M8" s="48"/>
      <c r="N8" s="48"/>
      <c r="O8" s="64"/>
    </row>
    <row r="9" ht="16.55" customHeight="1" spans="1:15">
      <c r="A9" s="173" t="s">
        <v>63</v>
      </c>
      <c r="B9" s="173" t="s">
        <v>64</v>
      </c>
      <c r="C9" s="44">
        <v>213333.6</v>
      </c>
      <c r="D9" s="44">
        <v>213333.6</v>
      </c>
      <c r="E9" s="44">
        <v>213333.6</v>
      </c>
      <c r="F9" s="44"/>
      <c r="G9" s="64"/>
      <c r="H9" s="48"/>
      <c r="I9" s="48"/>
      <c r="J9" s="48"/>
      <c r="K9" s="48"/>
      <c r="L9" s="48"/>
      <c r="M9" s="48"/>
      <c r="N9" s="48"/>
      <c r="O9" s="64"/>
    </row>
    <row r="10" ht="16.55" customHeight="1" spans="1:15">
      <c r="A10" s="175" t="s">
        <v>65</v>
      </c>
      <c r="B10" s="175" t="s">
        <v>66</v>
      </c>
      <c r="C10" s="44">
        <v>2400</v>
      </c>
      <c r="D10" s="44">
        <v>2400</v>
      </c>
      <c r="E10" s="44">
        <v>2400</v>
      </c>
      <c r="F10" s="44"/>
      <c r="G10" s="64"/>
      <c r="H10" s="48"/>
      <c r="I10" s="48"/>
      <c r="J10" s="48"/>
      <c r="K10" s="48"/>
      <c r="L10" s="48"/>
      <c r="M10" s="48"/>
      <c r="N10" s="48"/>
      <c r="O10" s="64"/>
    </row>
    <row r="11" ht="16.55" customHeight="1" spans="1:15">
      <c r="A11" s="175" t="s">
        <v>67</v>
      </c>
      <c r="B11" s="175" t="s">
        <v>68</v>
      </c>
      <c r="C11" s="44">
        <v>1200</v>
      </c>
      <c r="D11" s="44">
        <v>1200</v>
      </c>
      <c r="E11" s="44">
        <v>1200</v>
      </c>
      <c r="F11" s="44"/>
      <c r="G11" s="64"/>
      <c r="H11" s="48"/>
      <c r="I11" s="48"/>
      <c r="J11" s="48"/>
      <c r="K11" s="48"/>
      <c r="L11" s="48"/>
      <c r="M11" s="48"/>
      <c r="N11" s="48"/>
      <c r="O11" s="64"/>
    </row>
    <row r="12" ht="24" customHeight="1" spans="1:15">
      <c r="A12" s="175" t="s">
        <v>69</v>
      </c>
      <c r="B12" s="175" t="s">
        <v>70</v>
      </c>
      <c r="C12" s="44">
        <v>209733.6</v>
      </c>
      <c r="D12" s="44">
        <v>209733.6</v>
      </c>
      <c r="E12" s="44">
        <v>209733.6</v>
      </c>
      <c r="F12" s="44"/>
      <c r="G12" s="64"/>
      <c r="H12" s="48"/>
      <c r="I12" s="48"/>
      <c r="J12" s="48"/>
      <c r="K12" s="48"/>
      <c r="L12" s="48"/>
      <c r="M12" s="48"/>
      <c r="N12" s="48"/>
      <c r="O12" s="64"/>
    </row>
    <row r="13" ht="16.55" customHeight="1" spans="1:15">
      <c r="A13" s="173" t="s">
        <v>71</v>
      </c>
      <c r="B13" s="173" t="s">
        <v>72</v>
      </c>
      <c r="C13" s="44">
        <v>11526</v>
      </c>
      <c r="D13" s="44">
        <v>11526</v>
      </c>
      <c r="E13" s="44"/>
      <c r="F13" s="44">
        <v>11526</v>
      </c>
      <c r="G13" s="64"/>
      <c r="H13" s="48"/>
      <c r="I13" s="48"/>
      <c r="J13" s="48"/>
      <c r="K13" s="48"/>
      <c r="L13" s="48"/>
      <c r="M13" s="48"/>
      <c r="N13" s="48"/>
      <c r="O13" s="64"/>
    </row>
    <row r="14" ht="16.55" customHeight="1" spans="1:15">
      <c r="A14" s="175" t="s">
        <v>73</v>
      </c>
      <c r="B14" s="175" t="s">
        <v>74</v>
      </c>
      <c r="C14" s="44">
        <v>11526</v>
      </c>
      <c r="D14" s="44">
        <v>11526</v>
      </c>
      <c r="E14" s="44"/>
      <c r="F14" s="44">
        <v>11526</v>
      </c>
      <c r="G14" s="64"/>
      <c r="H14" s="48"/>
      <c r="I14" s="48"/>
      <c r="J14" s="48"/>
      <c r="K14" s="48"/>
      <c r="L14" s="48"/>
      <c r="M14" s="48"/>
      <c r="N14" s="48"/>
      <c r="O14" s="64"/>
    </row>
    <row r="15" ht="16.55" customHeight="1" spans="1:15">
      <c r="A15" s="173" t="s">
        <v>75</v>
      </c>
      <c r="B15" s="173" t="s">
        <v>76</v>
      </c>
      <c r="C15" s="151">
        <v>9087191.88</v>
      </c>
      <c r="D15" s="151">
        <v>9027191.88</v>
      </c>
      <c r="E15" s="151">
        <v>1249091.88</v>
      </c>
      <c r="F15" s="151">
        <v>7778100</v>
      </c>
      <c r="G15" s="64"/>
      <c r="H15" s="48"/>
      <c r="I15" s="48"/>
      <c r="J15" s="48"/>
      <c r="K15" s="48"/>
      <c r="L15" s="48"/>
      <c r="M15" s="48"/>
      <c r="N15" s="48"/>
      <c r="O15" s="64"/>
    </row>
    <row r="16" ht="16.55" customHeight="1" spans="1:15">
      <c r="A16" s="175" t="s">
        <v>77</v>
      </c>
      <c r="B16" s="175" t="s">
        <v>78</v>
      </c>
      <c r="C16" s="151">
        <v>1260591.88</v>
      </c>
      <c r="D16" s="151">
        <v>1260591.88</v>
      </c>
      <c r="E16" s="151">
        <v>1249091.88</v>
      </c>
      <c r="F16" s="151">
        <v>11500</v>
      </c>
      <c r="G16" s="64"/>
      <c r="H16" s="48"/>
      <c r="I16" s="48"/>
      <c r="J16" s="48"/>
      <c r="K16" s="48"/>
      <c r="L16" s="48"/>
      <c r="M16" s="48"/>
      <c r="N16" s="48"/>
      <c r="O16" s="64"/>
    </row>
    <row r="17" ht="16.55" customHeight="1" spans="1:15">
      <c r="A17" s="175" t="s">
        <v>79</v>
      </c>
      <c r="B17" s="175" t="s">
        <v>80</v>
      </c>
      <c r="C17" s="151">
        <v>2005500</v>
      </c>
      <c r="D17" s="151">
        <v>2005500</v>
      </c>
      <c r="E17" s="151"/>
      <c r="F17" s="151">
        <v>2005500</v>
      </c>
      <c r="G17" s="64"/>
      <c r="H17" s="48"/>
      <c r="I17" s="48"/>
      <c r="J17" s="48"/>
      <c r="K17" s="48"/>
      <c r="L17" s="48"/>
      <c r="M17" s="48"/>
      <c r="N17" s="48"/>
      <c r="O17" s="64"/>
    </row>
    <row r="18" ht="16.55" customHeight="1" spans="1:15">
      <c r="A18" s="175" t="s">
        <v>81</v>
      </c>
      <c r="B18" s="175" t="s">
        <v>82</v>
      </c>
      <c r="C18" s="151">
        <v>4588100</v>
      </c>
      <c r="D18" s="151">
        <v>4588100</v>
      </c>
      <c r="E18" s="151"/>
      <c r="F18" s="151">
        <v>4588100</v>
      </c>
      <c r="G18" s="64"/>
      <c r="H18" s="48"/>
      <c r="I18" s="48"/>
      <c r="J18" s="48"/>
      <c r="K18" s="48"/>
      <c r="L18" s="48"/>
      <c r="M18" s="48"/>
      <c r="N18" s="48"/>
      <c r="O18" s="64"/>
    </row>
    <row r="19" ht="16.55" customHeight="1" spans="1:15">
      <c r="A19" s="175" t="s">
        <v>83</v>
      </c>
      <c r="B19" s="175" t="s">
        <v>84</v>
      </c>
      <c r="C19" s="151">
        <v>1233000</v>
      </c>
      <c r="D19" s="151">
        <v>1173000</v>
      </c>
      <c r="E19" s="151"/>
      <c r="F19" s="151">
        <v>1173000</v>
      </c>
      <c r="G19" s="64"/>
      <c r="H19" s="48"/>
      <c r="I19" s="48"/>
      <c r="J19" s="44">
        <v>60000</v>
      </c>
      <c r="K19" s="48"/>
      <c r="L19" s="48"/>
      <c r="M19" s="48"/>
      <c r="N19" s="48"/>
      <c r="O19" s="44">
        <v>60000</v>
      </c>
    </row>
    <row r="20" ht="16.55" customHeight="1" spans="1:15">
      <c r="A20" s="144" t="s">
        <v>85</v>
      </c>
      <c r="B20" s="144" t="s">
        <v>86</v>
      </c>
      <c r="C20" s="44">
        <v>173030.4</v>
      </c>
      <c r="D20" s="44">
        <v>173030.4</v>
      </c>
      <c r="E20" s="44">
        <v>173030.4</v>
      </c>
      <c r="F20" s="44"/>
      <c r="G20" s="64"/>
      <c r="H20" s="48"/>
      <c r="I20" s="48"/>
      <c r="J20" s="48"/>
      <c r="K20" s="48"/>
      <c r="L20" s="48"/>
      <c r="M20" s="48"/>
      <c r="N20" s="48"/>
      <c r="O20" s="64"/>
    </row>
    <row r="21" ht="16.55" customHeight="1" spans="1:15">
      <c r="A21" s="173" t="s">
        <v>87</v>
      </c>
      <c r="B21" s="173" t="s">
        <v>88</v>
      </c>
      <c r="C21" s="44">
        <v>173030.4</v>
      </c>
      <c r="D21" s="44">
        <v>173030.4</v>
      </c>
      <c r="E21" s="44">
        <v>173030.4</v>
      </c>
      <c r="F21" s="44"/>
      <c r="G21" s="64"/>
      <c r="H21" s="48"/>
      <c r="I21" s="48"/>
      <c r="J21" s="48"/>
      <c r="K21" s="48"/>
      <c r="L21" s="48"/>
      <c r="M21" s="48"/>
      <c r="N21" s="48"/>
      <c r="O21" s="64"/>
    </row>
    <row r="22" ht="16.55" customHeight="1" spans="1:15">
      <c r="A22" s="175" t="s">
        <v>89</v>
      </c>
      <c r="B22" s="175" t="s">
        <v>90</v>
      </c>
      <c r="C22" s="44">
        <v>88129.44</v>
      </c>
      <c r="D22" s="44">
        <v>88129.44</v>
      </c>
      <c r="E22" s="44">
        <v>88129.44</v>
      </c>
      <c r="F22" s="44"/>
      <c r="G22" s="64"/>
      <c r="H22" s="48"/>
      <c r="I22" s="48"/>
      <c r="J22" s="48"/>
      <c r="K22" s="48"/>
      <c r="L22" s="48"/>
      <c r="M22" s="48"/>
      <c r="N22" s="48"/>
      <c r="O22" s="64"/>
    </row>
    <row r="23" ht="16.55" customHeight="1" spans="1:15">
      <c r="A23" s="175" t="s">
        <v>91</v>
      </c>
      <c r="B23" s="175" t="s">
        <v>92</v>
      </c>
      <c r="C23" s="44">
        <v>3177</v>
      </c>
      <c r="D23" s="44">
        <v>3177</v>
      </c>
      <c r="E23" s="44">
        <v>3177</v>
      </c>
      <c r="F23" s="44"/>
      <c r="G23" s="64"/>
      <c r="H23" s="48"/>
      <c r="I23" s="48"/>
      <c r="J23" s="48"/>
      <c r="K23" s="48"/>
      <c r="L23" s="48"/>
      <c r="M23" s="48"/>
      <c r="N23" s="48"/>
      <c r="O23" s="64"/>
    </row>
    <row r="24" ht="16.55" customHeight="1" spans="1:15">
      <c r="A24" s="175" t="s">
        <v>93</v>
      </c>
      <c r="B24" s="175" t="s">
        <v>94</v>
      </c>
      <c r="C24" s="44">
        <v>79626.6</v>
      </c>
      <c r="D24" s="44">
        <v>79626.6</v>
      </c>
      <c r="E24" s="44">
        <v>79626.6</v>
      </c>
      <c r="F24" s="44"/>
      <c r="G24" s="64"/>
      <c r="H24" s="48"/>
      <c r="I24" s="48"/>
      <c r="J24" s="48"/>
      <c r="K24" s="48"/>
      <c r="L24" s="48"/>
      <c r="M24" s="48"/>
      <c r="N24" s="48"/>
      <c r="O24" s="64"/>
    </row>
    <row r="25" ht="16.55" customHeight="1" spans="1:15">
      <c r="A25" s="175" t="s">
        <v>95</v>
      </c>
      <c r="B25" s="175" t="s">
        <v>96</v>
      </c>
      <c r="C25" s="44">
        <v>2097.36</v>
      </c>
      <c r="D25" s="44">
        <v>2097.36</v>
      </c>
      <c r="E25" s="44">
        <v>2097.36</v>
      </c>
      <c r="F25" s="44"/>
      <c r="G25" s="64"/>
      <c r="H25" s="48"/>
      <c r="I25" s="48"/>
      <c r="J25" s="48"/>
      <c r="K25" s="48"/>
      <c r="L25" s="48"/>
      <c r="M25" s="48"/>
      <c r="N25" s="48"/>
      <c r="O25" s="64"/>
    </row>
    <row r="26" ht="16.55" customHeight="1" spans="1:15">
      <c r="A26" s="144" t="s">
        <v>97</v>
      </c>
      <c r="B26" s="144" t="s">
        <v>98</v>
      </c>
      <c r="C26" s="44">
        <v>219726</v>
      </c>
      <c r="D26" s="44">
        <v>219726</v>
      </c>
      <c r="E26" s="44">
        <v>219726</v>
      </c>
      <c r="F26" s="44"/>
      <c r="G26" s="64"/>
      <c r="H26" s="48"/>
      <c r="I26" s="48"/>
      <c r="J26" s="48"/>
      <c r="K26" s="48"/>
      <c r="L26" s="48"/>
      <c r="M26" s="48"/>
      <c r="N26" s="48"/>
      <c r="O26" s="64"/>
    </row>
    <row r="27" ht="16.55" customHeight="1" spans="1:15">
      <c r="A27" s="173" t="s">
        <v>99</v>
      </c>
      <c r="B27" s="173" t="s">
        <v>100</v>
      </c>
      <c r="C27" s="44">
        <v>219726</v>
      </c>
      <c r="D27" s="44">
        <v>219726</v>
      </c>
      <c r="E27" s="44">
        <v>219726</v>
      </c>
      <c r="F27" s="44"/>
      <c r="G27" s="64"/>
      <c r="H27" s="48"/>
      <c r="I27" s="48"/>
      <c r="J27" s="48"/>
      <c r="K27" s="48"/>
      <c r="L27" s="48"/>
      <c r="M27" s="48"/>
      <c r="N27" s="48"/>
      <c r="O27" s="64"/>
    </row>
    <row r="28" ht="16.55" customHeight="1" spans="1:15">
      <c r="A28" s="175" t="s">
        <v>101</v>
      </c>
      <c r="B28" s="175" t="s">
        <v>102</v>
      </c>
      <c r="C28" s="44">
        <v>219726</v>
      </c>
      <c r="D28" s="44">
        <v>219726</v>
      </c>
      <c r="E28" s="44">
        <v>219726</v>
      </c>
      <c r="F28" s="44"/>
      <c r="G28" s="64"/>
      <c r="H28" s="48"/>
      <c r="I28" s="48"/>
      <c r="J28" s="48"/>
      <c r="K28" s="48"/>
      <c r="L28" s="48"/>
      <c r="M28" s="48"/>
      <c r="N28" s="48"/>
      <c r="O28" s="64"/>
    </row>
    <row r="29" ht="16.55" customHeight="1" spans="1:15">
      <c r="A29" s="191">
        <v>229</v>
      </c>
      <c r="B29" s="192" t="s">
        <v>58</v>
      </c>
      <c r="C29" s="115">
        <v>1524092.43</v>
      </c>
      <c r="D29" s="115"/>
      <c r="E29" s="115"/>
      <c r="F29" s="115"/>
      <c r="G29" s="115">
        <v>1524092.43</v>
      </c>
      <c r="H29" s="48"/>
      <c r="I29" s="48"/>
      <c r="J29" s="48"/>
      <c r="K29" s="48"/>
      <c r="L29" s="48"/>
      <c r="M29" s="48"/>
      <c r="N29" s="48"/>
      <c r="O29" s="64"/>
    </row>
    <row r="30" ht="16.55" customHeight="1" spans="1:15">
      <c r="A30" s="191">
        <v>22960</v>
      </c>
      <c r="B30" s="192" t="s">
        <v>103</v>
      </c>
      <c r="C30" s="115">
        <v>1524092.43</v>
      </c>
      <c r="D30" s="115"/>
      <c r="E30" s="115"/>
      <c r="F30" s="115"/>
      <c r="G30" s="115">
        <v>1524092.43</v>
      </c>
      <c r="H30" s="48"/>
      <c r="I30" s="48"/>
      <c r="J30" s="48"/>
      <c r="K30" s="48"/>
      <c r="L30" s="48"/>
      <c r="M30" s="48"/>
      <c r="N30" s="48"/>
      <c r="O30" s="64"/>
    </row>
    <row r="31" ht="16.55" customHeight="1" spans="1:15">
      <c r="A31" s="29">
        <v>2296002</v>
      </c>
      <c r="B31" s="192" t="s">
        <v>104</v>
      </c>
      <c r="C31" s="115">
        <v>120000</v>
      </c>
      <c r="D31" s="115"/>
      <c r="E31" s="115"/>
      <c r="F31" s="115"/>
      <c r="G31" s="115">
        <v>120000</v>
      </c>
      <c r="H31" s="48"/>
      <c r="I31" s="48"/>
      <c r="J31" s="48"/>
      <c r="K31" s="48"/>
      <c r="L31" s="48"/>
      <c r="M31" s="48"/>
      <c r="N31" s="48"/>
      <c r="O31" s="64"/>
    </row>
    <row r="32" ht="16.55" customHeight="1" spans="1:15">
      <c r="A32" s="29">
        <v>2296006</v>
      </c>
      <c r="B32" s="192" t="s">
        <v>105</v>
      </c>
      <c r="C32" s="115">
        <v>1404092.43</v>
      </c>
      <c r="D32" s="115"/>
      <c r="E32" s="115"/>
      <c r="F32" s="115"/>
      <c r="G32" s="115">
        <v>1404092.43</v>
      </c>
      <c r="H32" s="48"/>
      <c r="I32" s="48"/>
      <c r="J32" s="48"/>
      <c r="K32" s="48"/>
      <c r="L32" s="48"/>
      <c r="M32" s="48"/>
      <c r="N32" s="48"/>
      <c r="O32" s="64"/>
    </row>
    <row r="33" ht="17.2" customHeight="1" spans="1:15">
      <c r="A33" s="193" t="s">
        <v>106</v>
      </c>
      <c r="B33" s="194" t="s">
        <v>106</v>
      </c>
      <c r="C33" s="165">
        <v>11228900.31</v>
      </c>
      <c r="D33" s="165">
        <v>9644807.88</v>
      </c>
      <c r="E33" s="165">
        <v>1855181.88</v>
      </c>
      <c r="F33" s="44">
        <v>7789626</v>
      </c>
      <c r="G33" s="94">
        <v>1524092.43</v>
      </c>
      <c r="H33" s="165"/>
      <c r="I33" s="165"/>
      <c r="J33" s="44">
        <v>60000</v>
      </c>
      <c r="K33" s="48"/>
      <c r="L33" s="48"/>
      <c r="M33" s="48"/>
      <c r="N33" s="48"/>
      <c r="O33" s="44">
        <v>60000</v>
      </c>
    </row>
  </sheetData>
  <mergeCells count="11">
    <mergeCell ref="A3:O3"/>
    <mergeCell ref="A4:L4"/>
    <mergeCell ref="D5:F5"/>
    <mergeCell ref="J5:O5"/>
    <mergeCell ref="A33:B33"/>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C11" sqref="C11"/>
    </sheetView>
  </sheetViews>
  <sheetFormatPr defaultColWidth="9.11016949152542" defaultRowHeight="14.25" customHeight="1" outlineLevelCol="3"/>
  <cols>
    <col min="1" max="1" width="40.7542372881356" customWidth="1"/>
    <col min="2" max="2" width="23.1271186440678" customWidth="1"/>
    <col min="3" max="3" width="34" customWidth="1"/>
    <col min="4" max="4" width="29.3728813559322" customWidth="1"/>
  </cols>
  <sheetData>
    <row r="1" customHeight="1" spans="1:4">
      <c r="A1" s="1"/>
      <c r="B1" s="1"/>
      <c r="C1" s="1"/>
      <c r="D1" s="1"/>
    </row>
    <row r="2" customHeight="1" spans="4:4">
      <c r="D2" s="108" t="s">
        <v>107</v>
      </c>
    </row>
    <row r="3" ht="31.6" customHeight="1" spans="1:4">
      <c r="A3" s="45" t="s">
        <v>108</v>
      </c>
      <c r="B3" s="178"/>
      <c r="C3" s="178"/>
      <c r="D3" s="178"/>
    </row>
    <row r="4" ht="17.2" customHeight="1" spans="1:4">
      <c r="A4" s="5" t="str">
        <f>'部门财务收支预算总表01-1'!A4</f>
        <v>单位名称：新平彝族傣族自治县残疾人联合会</v>
      </c>
      <c r="B4" s="179"/>
      <c r="C4" s="179"/>
      <c r="D4" s="109" t="s">
        <v>3</v>
      </c>
    </row>
    <row r="5" ht="24.75" customHeight="1" spans="1:4">
      <c r="A5" s="11" t="s">
        <v>4</v>
      </c>
      <c r="B5" s="13"/>
      <c r="C5" s="11" t="s">
        <v>5</v>
      </c>
      <c r="D5" s="13"/>
    </row>
    <row r="6" ht="15.75" customHeight="1" spans="1:4">
      <c r="A6" s="16" t="s">
        <v>6</v>
      </c>
      <c r="B6" s="180" t="s">
        <v>7</v>
      </c>
      <c r="C6" s="16" t="s">
        <v>109</v>
      </c>
      <c r="D6" s="180" t="s">
        <v>7</v>
      </c>
    </row>
    <row r="7" ht="14.1" customHeight="1" spans="1:4">
      <c r="A7" s="19"/>
      <c r="B7" s="18"/>
      <c r="C7" s="19"/>
      <c r="D7" s="18"/>
    </row>
    <row r="8" ht="29.15" customHeight="1" spans="1:4">
      <c r="A8" s="181" t="s">
        <v>110</v>
      </c>
      <c r="B8" s="182">
        <v>11168900.31</v>
      </c>
      <c r="C8" s="183" t="str">
        <f>"一"&amp;"、"&amp;"社会保障和就业支出"</f>
        <v>一、社会保障和就业支出</v>
      </c>
      <c r="D8" s="44">
        <v>9252051.48</v>
      </c>
    </row>
    <row r="9" ht="29.15" customHeight="1" spans="1:4">
      <c r="A9" s="184" t="s">
        <v>111</v>
      </c>
      <c r="B9" s="94">
        <v>9644807.88</v>
      </c>
      <c r="C9" s="183" t="str">
        <f>"二"&amp;"、"&amp;"卫生健康支出"</f>
        <v>二、卫生健康支出</v>
      </c>
      <c r="D9" s="44">
        <v>173030.4</v>
      </c>
    </row>
    <row r="10" ht="29.15" customHeight="1" spans="1:4">
      <c r="A10" s="184" t="s">
        <v>112</v>
      </c>
      <c r="B10" s="94">
        <v>1524092.43</v>
      </c>
      <c r="C10" s="183" t="str">
        <f>"三"&amp;"、"&amp;"住房保障支出"</f>
        <v>三、住房保障支出</v>
      </c>
      <c r="D10" s="44">
        <v>219726</v>
      </c>
    </row>
    <row r="11" ht="29.15" customHeight="1" spans="1:4">
      <c r="A11" s="184" t="s">
        <v>113</v>
      </c>
      <c r="B11" s="94"/>
      <c r="C11" s="183" t="s">
        <v>13</v>
      </c>
      <c r="D11" s="165">
        <v>1524092.43</v>
      </c>
    </row>
    <row r="12" ht="29.15" customHeight="1" spans="1:4">
      <c r="A12" s="185" t="s">
        <v>114</v>
      </c>
      <c r="B12" s="186"/>
      <c r="C12" s="187"/>
      <c r="D12" s="186"/>
    </row>
    <row r="13" ht="29.15" customHeight="1" spans="1:4">
      <c r="A13" s="184" t="s">
        <v>111</v>
      </c>
      <c r="B13" s="165"/>
      <c r="C13" s="187"/>
      <c r="D13" s="186"/>
    </row>
    <row r="14" ht="29.15" customHeight="1" spans="1:4">
      <c r="A14" s="188" t="s">
        <v>112</v>
      </c>
      <c r="B14" s="165"/>
      <c r="C14" s="187"/>
      <c r="D14" s="186"/>
    </row>
    <row r="15" ht="29.15" customHeight="1" spans="1:4">
      <c r="A15" s="188" t="s">
        <v>113</v>
      </c>
      <c r="B15" s="186"/>
      <c r="C15" s="187"/>
      <c r="D15" s="186"/>
    </row>
    <row r="16" ht="29.15" customHeight="1" spans="1:4">
      <c r="A16" s="189"/>
      <c r="B16" s="186"/>
      <c r="C16" s="113" t="s">
        <v>115</v>
      </c>
      <c r="D16" s="186"/>
    </row>
    <row r="17" ht="29.15" customHeight="1" spans="1:4">
      <c r="A17" s="189" t="s">
        <v>116</v>
      </c>
      <c r="B17" s="182">
        <v>11168900.31</v>
      </c>
      <c r="C17" s="187" t="s">
        <v>28</v>
      </c>
      <c r="D17" s="182">
        <v>11168900.31</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G29" sqref="G29"/>
    </sheetView>
  </sheetViews>
  <sheetFormatPr defaultColWidth="9.11016949152542" defaultRowHeight="14.25" customHeight="1" outlineLevelCol="6"/>
  <cols>
    <col min="1" max="1" width="20.1101694915254" customWidth="1"/>
    <col min="2" max="2" width="31.2542372881356" customWidth="1"/>
    <col min="3" max="3" width="15.1271186440678" customWidth="1"/>
    <col min="4" max="4" width="17.1271186440678" customWidth="1"/>
    <col min="5" max="5" width="15.1271186440678" customWidth="1"/>
    <col min="6" max="6" width="16.1271186440678" customWidth="1"/>
    <col min="7" max="7" width="14.3728813559322" customWidth="1"/>
  </cols>
  <sheetData>
    <row r="1" customHeight="1" spans="1:7">
      <c r="A1" s="1"/>
      <c r="B1" s="1"/>
      <c r="C1" s="1"/>
      <c r="D1" s="1"/>
      <c r="E1" s="1"/>
      <c r="F1" s="1"/>
      <c r="G1" s="1"/>
    </row>
    <row r="2" ht="11.95" customHeight="1" spans="4:7">
      <c r="D2" s="155"/>
      <c r="F2" s="56"/>
      <c r="G2" s="56" t="s">
        <v>117</v>
      </c>
    </row>
    <row r="3" ht="38.95" customHeight="1" spans="1:7">
      <c r="A3" s="4" t="s">
        <v>118</v>
      </c>
      <c r="B3" s="4"/>
      <c r="C3" s="4"/>
      <c r="D3" s="4"/>
      <c r="E3" s="4"/>
      <c r="F3" s="4"/>
      <c r="G3" s="4"/>
    </row>
    <row r="4" ht="18" customHeight="1" spans="1:7">
      <c r="A4" s="5" t="str">
        <f>'部门财务收支预算总表01-1'!A4</f>
        <v>单位名称：新平彝族傣族自治县残疾人联合会</v>
      </c>
      <c r="F4" s="112"/>
      <c r="G4" s="112" t="s">
        <v>3</v>
      </c>
    </row>
    <row r="5" ht="20.3" customHeight="1" spans="1:7">
      <c r="A5" s="166" t="s">
        <v>119</v>
      </c>
      <c r="B5" s="167"/>
      <c r="C5" s="168" t="s">
        <v>33</v>
      </c>
      <c r="D5" s="12" t="s">
        <v>59</v>
      </c>
      <c r="E5" s="12"/>
      <c r="F5" s="13"/>
      <c r="G5" s="168" t="s">
        <v>60</v>
      </c>
    </row>
    <row r="6" ht="20.3" customHeight="1" spans="1:7">
      <c r="A6" s="169" t="s">
        <v>50</v>
      </c>
      <c r="B6" s="170" t="s">
        <v>51</v>
      </c>
      <c r="C6" s="96"/>
      <c r="D6" s="96" t="s">
        <v>35</v>
      </c>
      <c r="E6" s="96" t="s">
        <v>120</v>
      </c>
      <c r="F6" s="96" t="s">
        <v>121</v>
      </c>
      <c r="G6" s="96"/>
    </row>
    <row r="7" ht="13.6" customHeight="1" spans="1:7">
      <c r="A7" s="171" t="s">
        <v>122</v>
      </c>
      <c r="B7" s="171" t="s">
        <v>123</v>
      </c>
      <c r="C7" s="172" t="s">
        <v>124</v>
      </c>
      <c r="D7" s="16">
        <v>4</v>
      </c>
      <c r="E7" s="172" t="s">
        <v>125</v>
      </c>
      <c r="F7" s="172" t="s">
        <v>126</v>
      </c>
      <c r="G7" s="172" t="s">
        <v>127</v>
      </c>
    </row>
    <row r="8" ht="13.6" customHeight="1" spans="1:7">
      <c r="A8" s="144" t="s">
        <v>61</v>
      </c>
      <c r="B8" s="144" t="s">
        <v>62</v>
      </c>
      <c r="C8" s="44">
        <v>9252051.48</v>
      </c>
      <c r="D8" s="44">
        <v>1462425.48</v>
      </c>
      <c r="E8" s="44">
        <v>1368225.48</v>
      </c>
      <c r="F8" s="151">
        <v>94200</v>
      </c>
      <c r="G8" s="44">
        <v>7789626</v>
      </c>
    </row>
    <row r="9" ht="13.6" customHeight="1" spans="1:7">
      <c r="A9" s="173" t="s">
        <v>63</v>
      </c>
      <c r="B9" s="173" t="s">
        <v>64</v>
      </c>
      <c r="C9" s="44">
        <v>213333.6</v>
      </c>
      <c r="D9" s="44">
        <v>213333.6</v>
      </c>
      <c r="E9" s="44">
        <v>213333.6</v>
      </c>
      <c r="F9" s="174"/>
      <c r="G9" s="44"/>
    </row>
    <row r="10" ht="13.6" customHeight="1" spans="1:7">
      <c r="A10" s="175" t="s">
        <v>65</v>
      </c>
      <c r="B10" s="175" t="s">
        <v>66</v>
      </c>
      <c r="C10" s="44">
        <v>2400</v>
      </c>
      <c r="D10" s="44">
        <v>2400</v>
      </c>
      <c r="E10" s="44">
        <v>2400</v>
      </c>
      <c r="F10" s="174"/>
      <c r="G10" s="44"/>
    </row>
    <row r="11" ht="13.6" customHeight="1" spans="1:7">
      <c r="A11" s="175" t="s">
        <v>67</v>
      </c>
      <c r="B11" s="175" t="s">
        <v>68</v>
      </c>
      <c r="C11" s="44">
        <v>1200</v>
      </c>
      <c r="D11" s="44">
        <v>1200</v>
      </c>
      <c r="E11" s="44">
        <v>1200</v>
      </c>
      <c r="F11" s="174"/>
      <c r="G11" s="44"/>
    </row>
    <row r="12" ht="13.6" customHeight="1" spans="1:7">
      <c r="A12" s="175" t="s">
        <v>69</v>
      </c>
      <c r="B12" s="175" t="s">
        <v>70</v>
      </c>
      <c r="C12" s="44">
        <v>209733.6</v>
      </c>
      <c r="D12" s="44">
        <v>209733.6</v>
      </c>
      <c r="E12" s="44">
        <v>209733.6</v>
      </c>
      <c r="F12" s="174"/>
      <c r="G12" s="44"/>
    </row>
    <row r="13" ht="13.6" customHeight="1" spans="1:7">
      <c r="A13" s="173" t="s">
        <v>71</v>
      </c>
      <c r="B13" s="173" t="s">
        <v>72</v>
      </c>
      <c r="C13" s="44">
        <v>11526</v>
      </c>
      <c r="D13" s="44"/>
      <c r="E13" s="174"/>
      <c r="F13" s="174"/>
      <c r="G13" s="44">
        <v>11526</v>
      </c>
    </row>
    <row r="14" ht="13.6" customHeight="1" spans="1:7">
      <c r="A14" s="175" t="s">
        <v>73</v>
      </c>
      <c r="B14" s="175" t="s">
        <v>74</v>
      </c>
      <c r="C14" s="44">
        <v>11526</v>
      </c>
      <c r="D14" s="44"/>
      <c r="E14" s="174"/>
      <c r="F14" s="174"/>
      <c r="G14" s="44">
        <v>11526</v>
      </c>
    </row>
    <row r="15" ht="13.6" customHeight="1" spans="1:7">
      <c r="A15" s="173" t="s">
        <v>75</v>
      </c>
      <c r="B15" s="173" t="s">
        <v>76</v>
      </c>
      <c r="C15" s="151">
        <v>9027191.88</v>
      </c>
      <c r="D15" s="151">
        <v>1249091.88</v>
      </c>
      <c r="E15" s="151">
        <v>1154891.88</v>
      </c>
      <c r="F15" s="151">
        <v>94200</v>
      </c>
      <c r="G15" s="151">
        <v>7778100</v>
      </c>
    </row>
    <row r="16" ht="13.6" customHeight="1" spans="1:7">
      <c r="A16" s="175" t="s">
        <v>77</v>
      </c>
      <c r="B16" s="175" t="s">
        <v>78</v>
      </c>
      <c r="C16" s="151">
        <v>1260591.88</v>
      </c>
      <c r="D16" s="151">
        <v>1249091.88</v>
      </c>
      <c r="E16" s="151">
        <v>1154891.88</v>
      </c>
      <c r="F16" s="151">
        <v>94200</v>
      </c>
      <c r="G16" s="151">
        <v>11500</v>
      </c>
    </row>
    <row r="17" ht="13.6" customHeight="1" spans="1:7">
      <c r="A17" s="175" t="s">
        <v>79</v>
      </c>
      <c r="B17" s="175" t="s">
        <v>80</v>
      </c>
      <c r="C17" s="151">
        <v>2005500</v>
      </c>
      <c r="D17" s="151"/>
      <c r="E17" s="174"/>
      <c r="F17" s="174"/>
      <c r="G17" s="151">
        <v>2005500</v>
      </c>
    </row>
    <row r="18" ht="13.6" customHeight="1" spans="1:7">
      <c r="A18" s="175" t="s">
        <v>81</v>
      </c>
      <c r="B18" s="175" t="s">
        <v>82</v>
      </c>
      <c r="C18" s="151">
        <v>4588100</v>
      </c>
      <c r="D18" s="151"/>
      <c r="E18" s="174"/>
      <c r="F18" s="174"/>
      <c r="G18" s="151">
        <v>4588100</v>
      </c>
    </row>
    <row r="19" ht="13.6" customHeight="1" spans="1:7">
      <c r="A19" s="175" t="s">
        <v>83</v>
      </c>
      <c r="B19" s="175" t="s">
        <v>84</v>
      </c>
      <c r="C19" s="151">
        <v>1173000</v>
      </c>
      <c r="D19" s="151"/>
      <c r="E19" s="174"/>
      <c r="F19" s="174"/>
      <c r="G19" s="151">
        <v>1173000</v>
      </c>
    </row>
    <row r="20" ht="13.6" customHeight="1" spans="1:7">
      <c r="A20" s="144" t="s">
        <v>85</v>
      </c>
      <c r="B20" s="144" t="s">
        <v>86</v>
      </c>
      <c r="C20" s="44">
        <v>173030.4</v>
      </c>
      <c r="D20" s="44">
        <v>173030.4</v>
      </c>
      <c r="E20" s="44">
        <v>173030.4</v>
      </c>
      <c r="F20" s="174"/>
      <c r="G20" s="174"/>
    </row>
    <row r="21" ht="13.6" customHeight="1" spans="1:7">
      <c r="A21" s="173" t="s">
        <v>87</v>
      </c>
      <c r="B21" s="173" t="s">
        <v>88</v>
      </c>
      <c r="C21" s="44">
        <v>173030.4</v>
      </c>
      <c r="D21" s="44">
        <v>173030.4</v>
      </c>
      <c r="E21" s="44">
        <v>173030.4</v>
      </c>
      <c r="F21" s="174"/>
      <c r="G21" s="174"/>
    </row>
    <row r="22" ht="13.6" customHeight="1" spans="1:7">
      <c r="A22" s="175" t="s">
        <v>89</v>
      </c>
      <c r="B22" s="175" t="s">
        <v>90</v>
      </c>
      <c r="C22" s="44">
        <v>88129.44</v>
      </c>
      <c r="D22" s="44">
        <v>88129.44</v>
      </c>
      <c r="E22" s="44">
        <v>88129.44</v>
      </c>
      <c r="F22" s="174"/>
      <c r="G22" s="174"/>
    </row>
    <row r="23" ht="13.6" customHeight="1" spans="1:7">
      <c r="A23" s="175" t="s">
        <v>91</v>
      </c>
      <c r="B23" s="175" t="s">
        <v>92</v>
      </c>
      <c r="C23" s="44">
        <v>3177</v>
      </c>
      <c r="D23" s="44">
        <v>3177</v>
      </c>
      <c r="E23" s="44">
        <v>3177</v>
      </c>
      <c r="F23" s="174"/>
      <c r="G23" s="174"/>
    </row>
    <row r="24" ht="13.6" customHeight="1" spans="1:7">
      <c r="A24" s="175" t="s">
        <v>93</v>
      </c>
      <c r="B24" s="175" t="s">
        <v>94</v>
      </c>
      <c r="C24" s="44">
        <v>79626.6</v>
      </c>
      <c r="D24" s="44">
        <v>79626.6</v>
      </c>
      <c r="E24" s="44">
        <v>79626.6</v>
      </c>
      <c r="F24" s="174"/>
      <c r="G24" s="174"/>
    </row>
    <row r="25" ht="13.6" customHeight="1" spans="1:7">
      <c r="A25" s="175" t="s">
        <v>95</v>
      </c>
      <c r="B25" s="175" t="s">
        <v>96</v>
      </c>
      <c r="C25" s="44">
        <v>2097.36</v>
      </c>
      <c r="D25" s="44">
        <v>2097.36</v>
      </c>
      <c r="E25" s="44">
        <v>2097.36</v>
      </c>
      <c r="F25" s="174"/>
      <c r="G25" s="174"/>
    </row>
    <row r="26" ht="13.6" customHeight="1" spans="1:7">
      <c r="A26" s="144" t="s">
        <v>97</v>
      </c>
      <c r="B26" s="144" t="s">
        <v>98</v>
      </c>
      <c r="C26" s="44">
        <v>219726</v>
      </c>
      <c r="D26" s="44">
        <v>219726</v>
      </c>
      <c r="E26" s="44">
        <v>219726</v>
      </c>
      <c r="F26" s="174"/>
      <c r="G26" s="174"/>
    </row>
    <row r="27" ht="13.6" customHeight="1" spans="1:7">
      <c r="A27" s="173" t="s">
        <v>99</v>
      </c>
      <c r="B27" s="173" t="s">
        <v>100</v>
      </c>
      <c r="C27" s="44">
        <v>219726</v>
      </c>
      <c r="D27" s="44">
        <v>219726</v>
      </c>
      <c r="E27" s="44">
        <v>219726</v>
      </c>
      <c r="F27" s="174"/>
      <c r="G27" s="174"/>
    </row>
    <row r="28" ht="18" customHeight="1" spans="1:7">
      <c r="A28" s="175" t="s">
        <v>101</v>
      </c>
      <c r="B28" s="175" t="s">
        <v>102</v>
      </c>
      <c r="C28" s="44">
        <v>219726</v>
      </c>
      <c r="D28" s="44">
        <v>219726</v>
      </c>
      <c r="E28" s="44">
        <v>219726</v>
      </c>
      <c r="F28" s="105"/>
      <c r="G28" s="105"/>
    </row>
    <row r="29" ht="18" customHeight="1" spans="1:7">
      <c r="A29" s="176" t="s">
        <v>106</v>
      </c>
      <c r="B29" s="177" t="s">
        <v>106</v>
      </c>
      <c r="C29" s="23">
        <v>9644807.88</v>
      </c>
      <c r="D29" s="23">
        <v>1855181.88</v>
      </c>
      <c r="E29" s="23">
        <v>1760981.88</v>
      </c>
      <c r="F29" s="151">
        <v>94200</v>
      </c>
      <c r="G29" s="23">
        <v>7789626</v>
      </c>
    </row>
  </sheetData>
  <mergeCells count="7">
    <mergeCell ref="A3:G3"/>
    <mergeCell ref="A4:E4"/>
    <mergeCell ref="A5:B5"/>
    <mergeCell ref="D5:F5"/>
    <mergeCell ref="A29:B29"/>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7" sqref="B17"/>
    </sheetView>
  </sheetViews>
  <sheetFormatPr defaultColWidth="9.11016949152542" defaultRowHeight="14.25" customHeight="1" outlineLevelRow="7" outlineLevelCol="5"/>
  <cols>
    <col min="1" max="1" width="27.4406779661017" customWidth="1"/>
    <col min="2" max="6" width="31.2203389830508" customWidth="1"/>
  </cols>
  <sheetData>
    <row r="1" customHeight="1" spans="1:6">
      <c r="A1" s="1"/>
      <c r="B1" s="1"/>
      <c r="C1" s="1"/>
      <c r="D1" s="1"/>
      <c r="E1" s="1"/>
      <c r="F1" s="1"/>
    </row>
    <row r="2" ht="11.95" customHeight="1" spans="1:6">
      <c r="A2" s="161"/>
      <c r="B2" s="161"/>
      <c r="C2" s="67"/>
      <c r="F2" s="60" t="s">
        <v>128</v>
      </c>
    </row>
    <row r="3" ht="25.55" customHeight="1" spans="1:6">
      <c r="A3" s="162" t="s">
        <v>129</v>
      </c>
      <c r="B3" s="162"/>
      <c r="C3" s="162"/>
      <c r="D3" s="162"/>
      <c r="E3" s="162"/>
      <c r="F3" s="162"/>
    </row>
    <row r="4" ht="15.75" customHeight="1" spans="1:6">
      <c r="A4" s="5" t="str">
        <f>'部门财务收支预算总表01-1'!A4</f>
        <v>单位名称：新平彝族傣族自治县残疾人联合会</v>
      </c>
      <c r="B4" s="161"/>
      <c r="C4" s="67"/>
      <c r="F4" s="60" t="s">
        <v>130</v>
      </c>
    </row>
    <row r="5" ht="19.5" customHeight="1" spans="1:6">
      <c r="A5" s="10" t="s">
        <v>131</v>
      </c>
      <c r="B5" s="16" t="s">
        <v>132</v>
      </c>
      <c r="C5" s="11" t="s">
        <v>133</v>
      </c>
      <c r="D5" s="12"/>
      <c r="E5" s="13"/>
      <c r="F5" s="16" t="s">
        <v>134</v>
      </c>
    </row>
    <row r="6" ht="19.5" customHeight="1" spans="1:6">
      <c r="A6" s="18"/>
      <c r="B6" s="19"/>
      <c r="C6" s="64" t="s">
        <v>35</v>
      </c>
      <c r="D6" s="64" t="s">
        <v>135</v>
      </c>
      <c r="E6" s="64" t="s">
        <v>136</v>
      </c>
      <c r="F6" s="19"/>
    </row>
    <row r="7" ht="18.85" customHeight="1" spans="1:6">
      <c r="A7" s="163">
        <v>1</v>
      </c>
      <c r="B7" s="163">
        <v>2</v>
      </c>
      <c r="C7" s="164">
        <v>3</v>
      </c>
      <c r="D7" s="163">
        <v>4</v>
      </c>
      <c r="E7" s="163">
        <v>5</v>
      </c>
      <c r="F7" s="163">
        <v>6</v>
      </c>
    </row>
    <row r="8" ht="18.85" customHeight="1" spans="1:6">
      <c r="A8" s="156">
        <v>36000</v>
      </c>
      <c r="B8" s="165"/>
      <c r="C8" s="156">
        <v>36000</v>
      </c>
      <c r="D8" s="165"/>
      <c r="E8" s="156">
        <v>29000</v>
      </c>
      <c r="F8" s="156">
        <v>7000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0"/>
  <sheetViews>
    <sheetView showZeros="0" workbookViewId="0">
      <pane ySplit="1" topLeftCell="A22" activePane="bottomLeft" state="frozen"/>
      <selection/>
      <selection pane="bottomLeft" activeCell="G27" sqref="G27"/>
    </sheetView>
  </sheetViews>
  <sheetFormatPr defaultColWidth="9.11016949152542" defaultRowHeight="14.25" customHeight="1"/>
  <cols>
    <col min="1" max="1" width="28.6610169491525" customWidth="1"/>
    <col min="2" max="2" width="17.6271186440678" customWidth="1"/>
    <col min="3" max="3" width="19.6271186440678" customWidth="1"/>
    <col min="4" max="4" width="8.25423728813559" customWidth="1"/>
    <col min="5" max="5" width="25.5" customWidth="1"/>
    <col min="6" max="6" width="9.5" customWidth="1"/>
    <col min="7" max="7" width="25.6186440677966" customWidth="1"/>
    <col min="8" max="13" width="15.3305084745763" customWidth="1"/>
    <col min="14" max="16" width="14.7796610169492" customWidth="1"/>
    <col min="17" max="17" width="14.8898305084746" customWidth="1"/>
    <col min="18" max="20" width="15" customWidth="1"/>
    <col min="21" max="21" width="11.6271186440678" customWidth="1"/>
    <col min="22" max="22" width="11.2542372881356" customWidth="1"/>
    <col min="23" max="23" width="11.62711864406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55"/>
      <c r="W2" s="56" t="s">
        <v>137</v>
      </c>
    </row>
    <row r="3" ht="27.85" customHeight="1" spans="1:23">
      <c r="A3" s="27" t="s">
        <v>138</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单位名称：新平彝族傣族自治县残疾人联合会</v>
      </c>
      <c r="B4" s="6"/>
      <c r="C4" s="6"/>
      <c r="D4" s="6"/>
      <c r="E4" s="6"/>
      <c r="F4" s="6"/>
      <c r="G4" s="6"/>
      <c r="H4" s="7"/>
      <c r="I4" s="7"/>
      <c r="J4" s="7"/>
      <c r="K4" s="7"/>
      <c r="L4" s="7"/>
      <c r="M4" s="7"/>
      <c r="N4" s="7"/>
      <c r="O4" s="7"/>
      <c r="P4" s="7"/>
      <c r="Q4" s="7"/>
      <c r="U4" s="155"/>
      <c r="W4" s="112" t="s">
        <v>130</v>
      </c>
    </row>
    <row r="5" ht="21.8" customHeight="1" spans="1:23">
      <c r="A5" s="9" t="s">
        <v>139</v>
      </c>
      <c r="B5" s="9" t="s">
        <v>140</v>
      </c>
      <c r="C5" s="9" t="s">
        <v>141</v>
      </c>
      <c r="D5" s="10" t="s">
        <v>142</v>
      </c>
      <c r="E5" s="10" t="s">
        <v>143</v>
      </c>
      <c r="F5" s="10" t="s">
        <v>144</v>
      </c>
      <c r="G5" s="10" t="s">
        <v>145</v>
      </c>
      <c r="H5" s="64" t="s">
        <v>146</v>
      </c>
      <c r="I5" s="64"/>
      <c r="J5" s="64"/>
      <c r="K5" s="64"/>
      <c r="L5" s="149"/>
      <c r="M5" s="149"/>
      <c r="N5" s="149"/>
      <c r="O5" s="149"/>
      <c r="P5" s="149"/>
      <c r="Q5" s="47"/>
      <c r="R5" s="64"/>
      <c r="S5" s="64"/>
      <c r="T5" s="64"/>
      <c r="U5" s="64"/>
      <c r="V5" s="64"/>
      <c r="W5" s="64"/>
    </row>
    <row r="6" ht="21.8" customHeight="1" spans="1:23">
      <c r="A6" s="14"/>
      <c r="B6" s="14"/>
      <c r="C6" s="14"/>
      <c r="D6" s="15"/>
      <c r="E6" s="15"/>
      <c r="F6" s="15"/>
      <c r="G6" s="15"/>
      <c r="H6" s="64" t="s">
        <v>33</v>
      </c>
      <c r="I6" s="47" t="s">
        <v>36</v>
      </c>
      <c r="J6" s="47"/>
      <c r="K6" s="47"/>
      <c r="L6" s="149"/>
      <c r="M6" s="149"/>
      <c r="N6" s="149" t="s">
        <v>147</v>
      </c>
      <c r="O6" s="149"/>
      <c r="P6" s="149"/>
      <c r="Q6" s="47" t="s">
        <v>39</v>
      </c>
      <c r="R6" s="64" t="s">
        <v>53</v>
      </c>
      <c r="S6" s="47"/>
      <c r="T6" s="47"/>
      <c r="U6" s="47"/>
      <c r="V6" s="47"/>
      <c r="W6" s="47"/>
    </row>
    <row r="7" ht="15.05" customHeight="1" spans="1:23">
      <c r="A7" s="17"/>
      <c r="B7" s="17"/>
      <c r="C7" s="17"/>
      <c r="D7" s="18"/>
      <c r="E7" s="18"/>
      <c r="F7" s="18"/>
      <c r="G7" s="18"/>
      <c r="H7" s="64"/>
      <c r="I7" s="47" t="s">
        <v>148</v>
      </c>
      <c r="J7" s="47" t="s">
        <v>149</v>
      </c>
      <c r="K7" s="47" t="s">
        <v>150</v>
      </c>
      <c r="L7" s="159" t="s">
        <v>151</v>
      </c>
      <c r="M7" s="159" t="s">
        <v>152</v>
      </c>
      <c r="N7" s="159" t="s">
        <v>36</v>
      </c>
      <c r="O7" s="159" t="s">
        <v>37</v>
      </c>
      <c r="P7" s="159" t="s">
        <v>38</v>
      </c>
      <c r="Q7" s="47"/>
      <c r="R7" s="47" t="s">
        <v>35</v>
      </c>
      <c r="S7" s="47" t="s">
        <v>46</v>
      </c>
      <c r="T7" s="47" t="s">
        <v>153</v>
      </c>
      <c r="U7" s="47" t="s">
        <v>42</v>
      </c>
      <c r="V7" s="47" t="s">
        <v>43</v>
      </c>
      <c r="W7" s="47" t="s">
        <v>44</v>
      </c>
    </row>
    <row r="8" ht="27.85" customHeight="1" spans="1:23">
      <c r="A8" s="17"/>
      <c r="B8" s="17"/>
      <c r="C8" s="17"/>
      <c r="D8" s="18"/>
      <c r="E8" s="18"/>
      <c r="F8" s="18"/>
      <c r="G8" s="18"/>
      <c r="H8" s="64"/>
      <c r="I8" s="47"/>
      <c r="J8" s="47"/>
      <c r="K8" s="47"/>
      <c r="L8" s="159"/>
      <c r="M8" s="159"/>
      <c r="N8" s="159"/>
      <c r="O8" s="159"/>
      <c r="P8" s="159"/>
      <c r="Q8" s="47"/>
      <c r="R8" s="47"/>
      <c r="S8" s="47"/>
      <c r="T8" s="47"/>
      <c r="U8" s="47"/>
      <c r="V8" s="47"/>
      <c r="W8" s="47"/>
    </row>
    <row r="9" ht="15.05" customHeight="1" spans="1:23">
      <c r="A9" s="157">
        <v>1</v>
      </c>
      <c r="B9" s="158">
        <v>2</v>
      </c>
      <c r="C9" s="157">
        <v>3</v>
      </c>
      <c r="D9" s="157">
        <v>4</v>
      </c>
      <c r="E9" s="157">
        <v>5</v>
      </c>
      <c r="F9" s="157">
        <v>6</v>
      </c>
      <c r="G9" s="157">
        <v>7</v>
      </c>
      <c r="H9" s="157">
        <v>8</v>
      </c>
      <c r="I9" s="157">
        <v>9</v>
      </c>
      <c r="J9" s="157">
        <v>10</v>
      </c>
      <c r="K9" s="157">
        <v>11</v>
      </c>
      <c r="L9" s="157">
        <v>12</v>
      </c>
      <c r="M9" s="157">
        <v>13</v>
      </c>
      <c r="N9" s="157">
        <v>14</v>
      </c>
      <c r="O9" s="157">
        <v>15</v>
      </c>
      <c r="P9" s="157">
        <v>16</v>
      </c>
      <c r="Q9" s="157">
        <v>17</v>
      </c>
      <c r="R9" s="157">
        <v>18</v>
      </c>
      <c r="S9" s="157">
        <v>19</v>
      </c>
      <c r="T9" s="157">
        <v>20</v>
      </c>
      <c r="U9" s="157">
        <v>21</v>
      </c>
      <c r="V9" s="157">
        <v>22</v>
      </c>
      <c r="W9" s="157">
        <v>23</v>
      </c>
    </row>
    <row r="10" ht="15.05" customHeight="1" spans="1:23">
      <c r="A10" s="143" t="s">
        <v>47</v>
      </c>
      <c r="B10" s="144" t="s">
        <v>154</v>
      </c>
      <c r="C10" s="143" t="s">
        <v>155</v>
      </c>
      <c r="D10" s="143">
        <v>2081101</v>
      </c>
      <c r="E10" s="143" t="s">
        <v>156</v>
      </c>
      <c r="F10" s="143">
        <v>30101</v>
      </c>
      <c r="G10" s="143" t="s">
        <v>157</v>
      </c>
      <c r="H10" s="44">
        <v>200388</v>
      </c>
      <c r="I10" s="44">
        <v>200388</v>
      </c>
      <c r="J10" s="160"/>
      <c r="K10" s="160"/>
      <c r="L10" s="44">
        <v>200388</v>
      </c>
      <c r="M10" s="160"/>
      <c r="N10" s="160"/>
      <c r="O10" s="160"/>
      <c r="P10" s="160"/>
      <c r="Q10" s="160"/>
      <c r="R10" s="160"/>
      <c r="S10" s="160"/>
      <c r="T10" s="160"/>
      <c r="U10" s="160"/>
      <c r="V10" s="160"/>
      <c r="W10" s="160"/>
    </row>
    <row r="11" ht="15.05" customHeight="1" spans="1:23">
      <c r="A11" s="143" t="s">
        <v>47</v>
      </c>
      <c r="B11" s="144" t="s">
        <v>154</v>
      </c>
      <c r="C11" s="143" t="s">
        <v>155</v>
      </c>
      <c r="D11" s="143">
        <v>2081101</v>
      </c>
      <c r="E11" s="143" t="s">
        <v>156</v>
      </c>
      <c r="F11" s="143">
        <v>30102</v>
      </c>
      <c r="G11" s="143" t="s">
        <v>158</v>
      </c>
      <c r="H11" s="44">
        <v>261828</v>
      </c>
      <c r="I11" s="44">
        <v>261828</v>
      </c>
      <c r="J11" s="160"/>
      <c r="K11" s="160"/>
      <c r="L11" s="44">
        <v>261828</v>
      </c>
      <c r="M11" s="160"/>
      <c r="N11" s="160"/>
      <c r="O11" s="160"/>
      <c r="P11" s="160"/>
      <c r="Q11" s="160"/>
      <c r="R11" s="160"/>
      <c r="S11" s="160"/>
      <c r="T11" s="160"/>
      <c r="U11" s="160"/>
      <c r="V11" s="160"/>
      <c r="W11" s="160"/>
    </row>
    <row r="12" ht="15.05" customHeight="1" spans="1:23">
      <c r="A12" s="143" t="s">
        <v>47</v>
      </c>
      <c r="B12" s="144" t="s">
        <v>159</v>
      </c>
      <c r="C12" s="143" t="s">
        <v>160</v>
      </c>
      <c r="D12" s="143">
        <v>2080501</v>
      </c>
      <c r="E12" s="143" t="s">
        <v>66</v>
      </c>
      <c r="F12" s="143">
        <v>30299</v>
      </c>
      <c r="G12" s="143" t="s">
        <v>161</v>
      </c>
      <c r="H12" s="44">
        <v>2400</v>
      </c>
      <c r="I12" s="44">
        <v>2400</v>
      </c>
      <c r="J12" s="160"/>
      <c r="K12" s="160"/>
      <c r="L12" s="44">
        <v>2400</v>
      </c>
      <c r="M12" s="160"/>
      <c r="N12" s="160"/>
      <c r="O12" s="160"/>
      <c r="P12" s="160"/>
      <c r="Q12" s="160"/>
      <c r="R12" s="160"/>
      <c r="S12" s="160"/>
      <c r="T12" s="160"/>
      <c r="U12" s="160"/>
      <c r="V12" s="160"/>
      <c r="W12" s="160"/>
    </row>
    <row r="13" ht="15.05" customHeight="1" spans="1:23">
      <c r="A13" s="143" t="s">
        <v>47</v>
      </c>
      <c r="B13" s="144" t="s">
        <v>159</v>
      </c>
      <c r="C13" s="143" t="s">
        <v>160</v>
      </c>
      <c r="D13" s="143">
        <v>2080502</v>
      </c>
      <c r="E13" s="143" t="s">
        <v>162</v>
      </c>
      <c r="F13" s="143">
        <v>30299</v>
      </c>
      <c r="G13" s="143" t="s">
        <v>163</v>
      </c>
      <c r="H13" s="44">
        <v>1200</v>
      </c>
      <c r="I13" s="44">
        <v>1200</v>
      </c>
      <c r="J13" s="160"/>
      <c r="K13" s="160"/>
      <c r="L13" s="44">
        <v>1200</v>
      </c>
      <c r="M13" s="160"/>
      <c r="N13" s="160"/>
      <c r="O13" s="160"/>
      <c r="P13" s="160"/>
      <c r="Q13" s="160"/>
      <c r="R13" s="160"/>
      <c r="S13" s="160"/>
      <c r="T13" s="160"/>
      <c r="U13" s="160"/>
      <c r="V13" s="160"/>
      <c r="W13" s="160"/>
    </row>
    <row r="14" ht="15.05" customHeight="1" spans="1:23">
      <c r="A14" s="143" t="s">
        <v>47</v>
      </c>
      <c r="B14" s="144" t="s">
        <v>164</v>
      </c>
      <c r="C14" s="143" t="s">
        <v>165</v>
      </c>
      <c r="D14" s="143">
        <v>2081101</v>
      </c>
      <c r="E14" s="143" t="s">
        <v>156</v>
      </c>
      <c r="F14" s="143">
        <v>30101</v>
      </c>
      <c r="G14" s="143" t="s">
        <v>157</v>
      </c>
      <c r="H14" s="44">
        <v>205536</v>
      </c>
      <c r="I14" s="44">
        <v>205536</v>
      </c>
      <c r="J14" s="160"/>
      <c r="K14" s="160"/>
      <c r="L14" s="44">
        <v>205536</v>
      </c>
      <c r="M14" s="160"/>
      <c r="N14" s="160"/>
      <c r="O14" s="160"/>
      <c r="P14" s="160"/>
      <c r="Q14" s="160"/>
      <c r="R14" s="160"/>
      <c r="S14" s="160"/>
      <c r="T14" s="160"/>
      <c r="U14" s="160"/>
      <c r="V14" s="160"/>
      <c r="W14" s="160"/>
    </row>
    <row r="15" ht="15.05" customHeight="1" spans="1:23">
      <c r="A15" s="143" t="s">
        <v>47</v>
      </c>
      <c r="B15" s="144" t="s">
        <v>164</v>
      </c>
      <c r="C15" s="143" t="s">
        <v>165</v>
      </c>
      <c r="D15" s="143">
        <v>2081101</v>
      </c>
      <c r="E15" s="143" t="s">
        <v>156</v>
      </c>
      <c r="F15" s="143">
        <v>30102</v>
      </c>
      <c r="G15" s="143" t="s">
        <v>158</v>
      </c>
      <c r="H15" s="44">
        <v>24060</v>
      </c>
      <c r="I15" s="44">
        <v>24060</v>
      </c>
      <c r="J15" s="160"/>
      <c r="K15" s="160"/>
      <c r="L15" s="44">
        <v>24060</v>
      </c>
      <c r="M15" s="160"/>
      <c r="N15" s="160"/>
      <c r="O15" s="160"/>
      <c r="P15" s="160"/>
      <c r="Q15" s="160"/>
      <c r="R15" s="160"/>
      <c r="S15" s="160"/>
      <c r="T15" s="160"/>
      <c r="U15" s="160"/>
      <c r="V15" s="160"/>
      <c r="W15" s="160"/>
    </row>
    <row r="16" ht="15.05" customHeight="1" spans="1:23">
      <c r="A16" s="143" t="s">
        <v>47</v>
      </c>
      <c r="B16" s="144" t="s">
        <v>164</v>
      </c>
      <c r="C16" s="143" t="s">
        <v>165</v>
      </c>
      <c r="D16" s="143">
        <v>2081101</v>
      </c>
      <c r="E16" s="143" t="s">
        <v>156</v>
      </c>
      <c r="F16" s="143">
        <v>30107</v>
      </c>
      <c r="G16" s="143" t="s">
        <v>166</v>
      </c>
      <c r="H16" s="44">
        <v>150000</v>
      </c>
      <c r="I16" s="44">
        <v>150000</v>
      </c>
      <c r="J16" s="160"/>
      <c r="K16" s="160"/>
      <c r="L16" s="44">
        <v>150000</v>
      </c>
      <c r="M16" s="160"/>
      <c r="N16" s="160"/>
      <c r="O16" s="160"/>
      <c r="P16" s="160"/>
      <c r="Q16" s="160"/>
      <c r="R16" s="160"/>
      <c r="S16" s="160"/>
      <c r="T16" s="160"/>
      <c r="U16" s="160"/>
      <c r="V16" s="160"/>
      <c r="W16" s="160"/>
    </row>
    <row r="17" ht="15.05" customHeight="1" spans="1:23">
      <c r="A17" s="143" t="s">
        <v>47</v>
      </c>
      <c r="B17" s="144" t="s">
        <v>164</v>
      </c>
      <c r="C17" s="143" t="s">
        <v>165</v>
      </c>
      <c r="D17" s="143">
        <v>2081101</v>
      </c>
      <c r="E17" s="143" t="s">
        <v>156</v>
      </c>
      <c r="F17" s="143">
        <v>30107</v>
      </c>
      <c r="G17" s="143" t="s">
        <v>166</v>
      </c>
      <c r="H17" s="44">
        <v>77100</v>
      </c>
      <c r="I17" s="44">
        <v>77100</v>
      </c>
      <c r="J17" s="160"/>
      <c r="K17" s="160"/>
      <c r="L17" s="44">
        <v>77100</v>
      </c>
      <c r="M17" s="160"/>
      <c r="N17" s="160"/>
      <c r="O17" s="160"/>
      <c r="P17" s="160"/>
      <c r="Q17" s="160"/>
      <c r="R17" s="160"/>
      <c r="S17" s="160"/>
      <c r="T17" s="160"/>
      <c r="U17" s="160"/>
      <c r="V17" s="160"/>
      <c r="W17" s="160"/>
    </row>
    <row r="18" ht="15.05" customHeight="1" spans="1:23">
      <c r="A18" s="143" t="s">
        <v>47</v>
      </c>
      <c r="B18" s="144" t="s">
        <v>167</v>
      </c>
      <c r="C18" s="143" t="s">
        <v>168</v>
      </c>
      <c r="D18" s="143">
        <v>2101199</v>
      </c>
      <c r="E18" s="143" t="s">
        <v>169</v>
      </c>
      <c r="F18" s="143">
        <v>30112</v>
      </c>
      <c r="G18" s="143" t="s">
        <v>170</v>
      </c>
      <c r="H18" s="44">
        <v>2097.36</v>
      </c>
      <c r="I18" s="44">
        <v>2097.36</v>
      </c>
      <c r="J18" s="160"/>
      <c r="K18" s="160"/>
      <c r="L18" s="44">
        <v>2097.36</v>
      </c>
      <c r="M18" s="160"/>
      <c r="N18" s="160"/>
      <c r="O18" s="160"/>
      <c r="P18" s="160"/>
      <c r="Q18" s="160"/>
      <c r="R18" s="160"/>
      <c r="S18" s="160"/>
      <c r="T18" s="160"/>
      <c r="U18" s="160"/>
      <c r="V18" s="160"/>
      <c r="W18" s="160"/>
    </row>
    <row r="19" ht="15.05" customHeight="1" spans="1:23">
      <c r="A19" s="143" t="s">
        <v>47</v>
      </c>
      <c r="B19" s="144" t="s">
        <v>167</v>
      </c>
      <c r="C19" s="143" t="s">
        <v>168</v>
      </c>
      <c r="D19" s="143">
        <v>2081101</v>
      </c>
      <c r="E19" s="143" t="s">
        <v>156</v>
      </c>
      <c r="F19" s="143">
        <v>30112</v>
      </c>
      <c r="G19" s="143" t="s">
        <v>170</v>
      </c>
      <c r="H19" s="44">
        <v>4703.88</v>
      </c>
      <c r="I19" s="44">
        <v>4703.88</v>
      </c>
      <c r="J19" s="160"/>
      <c r="K19" s="160"/>
      <c r="L19" s="44">
        <v>4703.88</v>
      </c>
      <c r="M19" s="160"/>
      <c r="N19" s="160"/>
      <c r="O19" s="160"/>
      <c r="P19" s="160"/>
      <c r="Q19" s="160"/>
      <c r="R19" s="160"/>
      <c r="S19" s="160"/>
      <c r="T19" s="160"/>
      <c r="U19" s="160"/>
      <c r="V19" s="160"/>
      <c r="W19" s="160"/>
    </row>
    <row r="20" ht="15.05" customHeight="1" spans="1:23">
      <c r="A20" s="143" t="s">
        <v>47</v>
      </c>
      <c r="B20" s="144" t="s">
        <v>167</v>
      </c>
      <c r="C20" s="143" t="s">
        <v>168</v>
      </c>
      <c r="D20" s="143">
        <v>2080505</v>
      </c>
      <c r="E20" s="143" t="s">
        <v>70</v>
      </c>
      <c r="F20" s="143">
        <v>30108</v>
      </c>
      <c r="G20" s="143" t="s">
        <v>171</v>
      </c>
      <c r="H20" s="44">
        <v>209733.6</v>
      </c>
      <c r="I20" s="44">
        <v>209733.6</v>
      </c>
      <c r="J20" s="160"/>
      <c r="K20" s="160"/>
      <c r="L20" s="44">
        <v>209733.6</v>
      </c>
      <c r="M20" s="160"/>
      <c r="N20" s="160"/>
      <c r="O20" s="160"/>
      <c r="P20" s="160"/>
      <c r="Q20" s="160"/>
      <c r="R20" s="160"/>
      <c r="S20" s="160"/>
      <c r="T20" s="160"/>
      <c r="U20" s="160"/>
      <c r="V20" s="160"/>
      <c r="W20" s="160"/>
    </row>
    <row r="21" ht="15.05" customHeight="1" spans="1:23">
      <c r="A21" s="143" t="s">
        <v>47</v>
      </c>
      <c r="B21" s="144" t="s">
        <v>167</v>
      </c>
      <c r="C21" s="143" t="s">
        <v>168</v>
      </c>
      <c r="D21" s="143">
        <v>2101103</v>
      </c>
      <c r="E21" s="143" t="s">
        <v>172</v>
      </c>
      <c r="F21" s="143">
        <v>30111</v>
      </c>
      <c r="G21" s="143" t="s">
        <v>173</v>
      </c>
      <c r="H21" s="44">
        <v>79626.6</v>
      </c>
      <c r="I21" s="44">
        <v>79626.6</v>
      </c>
      <c r="J21" s="160"/>
      <c r="K21" s="160"/>
      <c r="L21" s="44">
        <v>79626.6</v>
      </c>
      <c r="M21" s="160"/>
      <c r="N21" s="160"/>
      <c r="O21" s="160"/>
      <c r="P21" s="160"/>
      <c r="Q21" s="160"/>
      <c r="R21" s="160"/>
      <c r="S21" s="160"/>
      <c r="T21" s="160"/>
      <c r="U21" s="160"/>
      <c r="V21" s="160"/>
      <c r="W21" s="160"/>
    </row>
    <row r="22" ht="15.05" customHeight="1" spans="1:23">
      <c r="A22" s="143" t="s">
        <v>47</v>
      </c>
      <c r="B22" s="144" t="s">
        <v>167</v>
      </c>
      <c r="C22" s="143" t="s">
        <v>168</v>
      </c>
      <c r="D22" s="143">
        <v>2101101</v>
      </c>
      <c r="E22" s="143" t="s">
        <v>174</v>
      </c>
      <c r="F22" s="143">
        <v>30110</v>
      </c>
      <c r="G22" s="143" t="s">
        <v>175</v>
      </c>
      <c r="H22" s="44">
        <v>83893.44</v>
      </c>
      <c r="I22" s="44">
        <v>83893.44</v>
      </c>
      <c r="J22" s="160"/>
      <c r="K22" s="160"/>
      <c r="L22" s="44">
        <v>83893.44</v>
      </c>
      <c r="M22" s="160"/>
      <c r="N22" s="160"/>
      <c r="O22" s="160"/>
      <c r="P22" s="160"/>
      <c r="Q22" s="160"/>
      <c r="R22" s="160"/>
      <c r="S22" s="160"/>
      <c r="T22" s="160"/>
      <c r="U22" s="160"/>
      <c r="V22" s="160"/>
      <c r="W22" s="160"/>
    </row>
    <row r="23" ht="15.05" customHeight="1" spans="1:23">
      <c r="A23" s="143" t="s">
        <v>47</v>
      </c>
      <c r="B23" s="144" t="s">
        <v>176</v>
      </c>
      <c r="C23" s="143" t="s">
        <v>177</v>
      </c>
      <c r="D23" s="143">
        <v>2081101</v>
      </c>
      <c r="E23" s="143" t="s">
        <v>156</v>
      </c>
      <c r="F23" s="143">
        <v>30107</v>
      </c>
      <c r="G23" s="143" t="s">
        <v>166</v>
      </c>
      <c r="H23" s="44">
        <v>30000</v>
      </c>
      <c r="I23" s="44">
        <v>30000</v>
      </c>
      <c r="J23" s="160"/>
      <c r="K23" s="160"/>
      <c r="L23" s="44">
        <v>30000</v>
      </c>
      <c r="M23" s="160"/>
      <c r="N23" s="160"/>
      <c r="O23" s="160"/>
      <c r="P23" s="160"/>
      <c r="Q23" s="160"/>
      <c r="R23" s="160"/>
      <c r="S23" s="160"/>
      <c r="T23" s="160"/>
      <c r="U23" s="160"/>
      <c r="V23" s="160"/>
      <c r="W23" s="160"/>
    </row>
    <row r="24" ht="15.05" customHeight="1" spans="1:23">
      <c r="A24" s="143" t="s">
        <v>47</v>
      </c>
      <c r="B24" s="144" t="s">
        <v>176</v>
      </c>
      <c r="C24" s="143" t="s">
        <v>177</v>
      </c>
      <c r="D24" s="143">
        <v>2081101</v>
      </c>
      <c r="E24" s="143" t="s">
        <v>156</v>
      </c>
      <c r="F24" s="143">
        <v>30107</v>
      </c>
      <c r="G24" s="143" t="s">
        <v>178</v>
      </c>
      <c r="H24" s="44">
        <v>60000</v>
      </c>
      <c r="I24" s="44">
        <v>60000</v>
      </c>
      <c r="J24" s="160"/>
      <c r="K24" s="160"/>
      <c r="L24" s="44">
        <v>60000</v>
      </c>
      <c r="M24" s="160"/>
      <c r="N24" s="160"/>
      <c r="O24" s="160"/>
      <c r="P24" s="160"/>
      <c r="Q24" s="160"/>
      <c r="R24" s="160"/>
      <c r="S24" s="160"/>
      <c r="T24" s="160"/>
      <c r="U24" s="160"/>
      <c r="V24" s="160"/>
      <c r="W24" s="160"/>
    </row>
    <row r="25" ht="15.05" customHeight="1" spans="1:23">
      <c r="A25" s="143" t="s">
        <v>47</v>
      </c>
      <c r="B25" s="144" t="s">
        <v>179</v>
      </c>
      <c r="C25" s="143" t="s">
        <v>180</v>
      </c>
      <c r="D25" s="143">
        <v>2081101</v>
      </c>
      <c r="E25" s="143" t="s">
        <v>156</v>
      </c>
      <c r="F25" s="143">
        <v>30228</v>
      </c>
      <c r="G25" s="143" t="s">
        <v>181</v>
      </c>
      <c r="H25" s="44">
        <v>14400</v>
      </c>
      <c r="I25" s="44">
        <v>14400</v>
      </c>
      <c r="J25" s="160"/>
      <c r="K25" s="160"/>
      <c r="L25" s="44">
        <v>14400</v>
      </c>
      <c r="M25" s="160"/>
      <c r="N25" s="160"/>
      <c r="O25" s="160"/>
      <c r="P25" s="160"/>
      <c r="Q25" s="160"/>
      <c r="R25" s="160"/>
      <c r="S25" s="160"/>
      <c r="T25" s="160"/>
      <c r="U25" s="160"/>
      <c r="V25" s="160"/>
      <c r="W25" s="160"/>
    </row>
    <row r="26" ht="15.05" customHeight="1" spans="1:23">
      <c r="A26" s="143" t="s">
        <v>47</v>
      </c>
      <c r="B26" s="144" t="s">
        <v>182</v>
      </c>
      <c r="C26" s="143" t="s">
        <v>183</v>
      </c>
      <c r="D26" s="143">
        <v>2081101</v>
      </c>
      <c r="E26" s="143" t="s">
        <v>156</v>
      </c>
      <c r="F26" s="143">
        <v>30239</v>
      </c>
      <c r="G26" s="143" t="s">
        <v>184</v>
      </c>
      <c r="H26" s="44">
        <v>34800</v>
      </c>
      <c r="I26" s="44">
        <v>34800</v>
      </c>
      <c r="J26" s="160"/>
      <c r="K26" s="160"/>
      <c r="L26" s="44">
        <v>34800</v>
      </c>
      <c r="M26" s="160"/>
      <c r="N26" s="160"/>
      <c r="O26" s="160"/>
      <c r="P26" s="160"/>
      <c r="Q26" s="160"/>
      <c r="R26" s="160"/>
      <c r="S26" s="160"/>
      <c r="T26" s="160"/>
      <c r="U26" s="160"/>
      <c r="V26" s="160"/>
      <c r="W26" s="160"/>
    </row>
    <row r="27" ht="15.05" customHeight="1" spans="1:23">
      <c r="A27" s="143" t="s">
        <v>47</v>
      </c>
      <c r="B27" s="144" t="s">
        <v>185</v>
      </c>
      <c r="C27" s="143" t="s">
        <v>134</v>
      </c>
      <c r="D27" s="143">
        <v>2081101</v>
      </c>
      <c r="E27" s="143" t="s">
        <v>156</v>
      </c>
      <c r="F27" s="143">
        <v>30217</v>
      </c>
      <c r="G27" s="143" t="s">
        <v>186</v>
      </c>
      <c r="H27" s="44">
        <v>7000</v>
      </c>
      <c r="I27" s="44">
        <v>7000</v>
      </c>
      <c r="J27" s="160"/>
      <c r="K27" s="160"/>
      <c r="L27" s="44">
        <v>7000</v>
      </c>
      <c r="M27" s="160"/>
      <c r="N27" s="160"/>
      <c r="O27" s="160"/>
      <c r="P27" s="160"/>
      <c r="Q27" s="160"/>
      <c r="R27" s="160"/>
      <c r="S27" s="160"/>
      <c r="T27" s="160"/>
      <c r="U27" s="160"/>
      <c r="V27" s="160"/>
      <c r="W27" s="160"/>
    </row>
    <row r="28" ht="15.05" customHeight="1" spans="1:23">
      <c r="A28" s="143" t="s">
        <v>47</v>
      </c>
      <c r="B28" s="144" t="s">
        <v>187</v>
      </c>
      <c r="C28" s="143" t="s">
        <v>188</v>
      </c>
      <c r="D28" s="143">
        <v>2081101</v>
      </c>
      <c r="E28" s="143" t="s">
        <v>156</v>
      </c>
      <c r="F28" s="143">
        <v>30103</v>
      </c>
      <c r="G28" s="143" t="s">
        <v>189</v>
      </c>
      <c r="H28" s="44">
        <v>75876</v>
      </c>
      <c r="I28" s="44">
        <v>75876</v>
      </c>
      <c r="J28" s="160"/>
      <c r="K28" s="160"/>
      <c r="L28" s="44">
        <v>75876</v>
      </c>
      <c r="M28" s="160"/>
      <c r="N28" s="160"/>
      <c r="O28" s="160"/>
      <c r="P28" s="160"/>
      <c r="Q28" s="160"/>
      <c r="R28" s="160"/>
      <c r="S28" s="160"/>
      <c r="T28" s="160"/>
      <c r="U28" s="160"/>
      <c r="V28" s="160"/>
      <c r="W28" s="160"/>
    </row>
    <row r="29" ht="15.05" customHeight="1" spans="1:23">
      <c r="A29" s="143" t="s">
        <v>47</v>
      </c>
      <c r="B29" s="144" t="s">
        <v>190</v>
      </c>
      <c r="C29" s="143" t="s">
        <v>191</v>
      </c>
      <c r="D29" s="143">
        <v>2081101</v>
      </c>
      <c r="E29" s="143" t="s">
        <v>156</v>
      </c>
      <c r="F29" s="143">
        <v>30199</v>
      </c>
      <c r="G29" s="143" t="s">
        <v>192</v>
      </c>
      <c r="H29" s="44">
        <v>30600</v>
      </c>
      <c r="I29" s="44">
        <v>30600</v>
      </c>
      <c r="J29" s="160"/>
      <c r="K29" s="160"/>
      <c r="L29" s="44">
        <v>30600</v>
      </c>
      <c r="M29" s="160"/>
      <c r="N29" s="160"/>
      <c r="O29" s="160"/>
      <c r="P29" s="160"/>
      <c r="Q29" s="160"/>
      <c r="R29" s="160"/>
      <c r="S29" s="160"/>
      <c r="T29" s="160"/>
      <c r="U29" s="160"/>
      <c r="V29" s="160"/>
      <c r="W29" s="160"/>
    </row>
    <row r="30" ht="15.05" customHeight="1" spans="1:23">
      <c r="A30" s="143" t="s">
        <v>47</v>
      </c>
      <c r="B30" s="144" t="s">
        <v>193</v>
      </c>
      <c r="C30" s="143" t="s">
        <v>194</v>
      </c>
      <c r="D30" s="143">
        <v>2081101</v>
      </c>
      <c r="E30" s="143" t="s">
        <v>156</v>
      </c>
      <c r="F30" s="143">
        <v>30231</v>
      </c>
      <c r="G30" s="143" t="s">
        <v>195</v>
      </c>
      <c r="H30" s="44">
        <v>29000</v>
      </c>
      <c r="I30" s="44">
        <v>29000</v>
      </c>
      <c r="J30" s="160"/>
      <c r="K30" s="160"/>
      <c r="L30" s="44">
        <v>29000</v>
      </c>
      <c r="M30" s="160"/>
      <c r="N30" s="160"/>
      <c r="O30" s="160"/>
      <c r="P30" s="160"/>
      <c r="Q30" s="160"/>
      <c r="R30" s="160"/>
      <c r="S30" s="160"/>
      <c r="T30" s="160"/>
      <c r="U30" s="160"/>
      <c r="V30" s="160"/>
      <c r="W30" s="160"/>
    </row>
    <row r="31" ht="15.05" customHeight="1" spans="1:23">
      <c r="A31" s="143" t="s">
        <v>47</v>
      </c>
      <c r="B31" s="144" t="s">
        <v>196</v>
      </c>
      <c r="C31" s="143" t="s">
        <v>102</v>
      </c>
      <c r="D31" s="143">
        <v>2210201</v>
      </c>
      <c r="E31" s="143" t="s">
        <v>197</v>
      </c>
      <c r="F31" s="143">
        <v>30113</v>
      </c>
      <c r="G31" s="143" t="s">
        <v>197</v>
      </c>
      <c r="H31" s="44">
        <v>219726</v>
      </c>
      <c r="I31" s="44">
        <v>219726</v>
      </c>
      <c r="J31" s="160"/>
      <c r="K31" s="160"/>
      <c r="L31" s="44">
        <v>219726</v>
      </c>
      <c r="M31" s="160"/>
      <c r="N31" s="160"/>
      <c r="O31" s="160"/>
      <c r="P31" s="160"/>
      <c r="Q31" s="160"/>
      <c r="R31" s="160"/>
      <c r="S31" s="160"/>
      <c r="T31" s="160"/>
      <c r="U31" s="160"/>
      <c r="V31" s="160"/>
      <c r="W31" s="160"/>
    </row>
    <row r="32" ht="15.05" customHeight="1" spans="1:23">
      <c r="A32" s="143" t="s">
        <v>47</v>
      </c>
      <c r="B32" s="144" t="s">
        <v>198</v>
      </c>
      <c r="C32" s="143" t="s">
        <v>199</v>
      </c>
      <c r="D32" s="143">
        <v>2081101</v>
      </c>
      <c r="E32" s="143" t="s">
        <v>156</v>
      </c>
      <c r="F32" s="143">
        <v>30205</v>
      </c>
      <c r="G32" s="143" t="s">
        <v>200</v>
      </c>
      <c r="H32" s="44">
        <v>1500</v>
      </c>
      <c r="I32" s="44">
        <v>1500</v>
      </c>
      <c r="J32" s="160"/>
      <c r="K32" s="160"/>
      <c r="L32" s="44">
        <v>1500</v>
      </c>
      <c r="M32" s="160"/>
      <c r="N32" s="160"/>
      <c r="O32" s="160"/>
      <c r="P32" s="160"/>
      <c r="Q32" s="160"/>
      <c r="R32" s="160"/>
      <c r="S32" s="160"/>
      <c r="T32" s="160"/>
      <c r="U32" s="160"/>
      <c r="V32" s="160"/>
      <c r="W32" s="160"/>
    </row>
    <row r="33" ht="15.05" customHeight="1" spans="1:23">
      <c r="A33" s="143" t="s">
        <v>47</v>
      </c>
      <c r="B33" s="144" t="s">
        <v>198</v>
      </c>
      <c r="C33" s="143" t="s">
        <v>199</v>
      </c>
      <c r="D33" s="143">
        <v>2081101</v>
      </c>
      <c r="E33" s="143" t="s">
        <v>156</v>
      </c>
      <c r="F33" s="143">
        <v>30206</v>
      </c>
      <c r="G33" s="143" t="s">
        <v>201</v>
      </c>
      <c r="H33" s="44">
        <v>4500</v>
      </c>
      <c r="I33" s="44">
        <v>4500</v>
      </c>
      <c r="J33" s="160"/>
      <c r="K33" s="160"/>
      <c r="L33" s="44">
        <v>4500</v>
      </c>
      <c r="M33" s="160"/>
      <c r="N33" s="160"/>
      <c r="O33" s="160"/>
      <c r="P33" s="160"/>
      <c r="Q33" s="160"/>
      <c r="R33" s="160"/>
      <c r="S33" s="160"/>
      <c r="T33" s="160"/>
      <c r="U33" s="160"/>
      <c r="V33" s="160"/>
      <c r="W33" s="160"/>
    </row>
    <row r="34" ht="15.05" customHeight="1" spans="1:23">
      <c r="A34" s="143" t="s">
        <v>47</v>
      </c>
      <c r="B34" s="144" t="s">
        <v>198</v>
      </c>
      <c r="C34" s="143" t="s">
        <v>199</v>
      </c>
      <c r="D34" s="143">
        <v>2081101</v>
      </c>
      <c r="E34" s="143" t="s">
        <v>156</v>
      </c>
      <c r="F34" s="143">
        <v>30201</v>
      </c>
      <c r="G34" s="143" t="s">
        <v>202</v>
      </c>
      <c r="H34" s="44">
        <v>12500</v>
      </c>
      <c r="I34" s="44">
        <v>12500</v>
      </c>
      <c r="J34" s="160"/>
      <c r="K34" s="160"/>
      <c r="L34" s="44">
        <v>12500</v>
      </c>
      <c r="M34" s="160"/>
      <c r="N34" s="160"/>
      <c r="O34" s="160"/>
      <c r="P34" s="160"/>
      <c r="Q34" s="160"/>
      <c r="R34" s="160"/>
      <c r="S34" s="160"/>
      <c r="T34" s="160"/>
      <c r="U34" s="160"/>
      <c r="V34" s="160"/>
      <c r="W34" s="160"/>
    </row>
    <row r="35" ht="15.05" customHeight="1" spans="1:23">
      <c r="A35" s="143" t="s">
        <v>47</v>
      </c>
      <c r="B35" s="144" t="s">
        <v>198</v>
      </c>
      <c r="C35" s="143" t="s">
        <v>199</v>
      </c>
      <c r="D35" s="143">
        <v>2081101</v>
      </c>
      <c r="E35" s="143" t="s">
        <v>156</v>
      </c>
      <c r="F35" s="143">
        <v>30211</v>
      </c>
      <c r="G35" s="143" t="s">
        <v>203</v>
      </c>
      <c r="H35" s="44">
        <v>14020</v>
      </c>
      <c r="I35" s="44">
        <v>14020</v>
      </c>
      <c r="J35" s="160"/>
      <c r="K35" s="160"/>
      <c r="L35" s="44">
        <v>14020</v>
      </c>
      <c r="M35" s="160"/>
      <c r="N35" s="160"/>
      <c r="O35" s="160"/>
      <c r="P35" s="160"/>
      <c r="Q35" s="160"/>
      <c r="R35" s="160"/>
      <c r="S35" s="160"/>
      <c r="T35" s="160"/>
      <c r="U35" s="160"/>
      <c r="V35" s="160"/>
      <c r="W35" s="160"/>
    </row>
    <row r="36" ht="15.05" customHeight="1" spans="1:23">
      <c r="A36" s="143" t="s">
        <v>47</v>
      </c>
      <c r="B36" s="144" t="s">
        <v>198</v>
      </c>
      <c r="C36" s="143" t="s">
        <v>199</v>
      </c>
      <c r="D36" s="143">
        <v>2081101</v>
      </c>
      <c r="E36" s="143" t="s">
        <v>156</v>
      </c>
      <c r="F36" s="143">
        <v>30207</v>
      </c>
      <c r="G36" s="143" t="s">
        <v>204</v>
      </c>
      <c r="H36" s="44">
        <v>4980</v>
      </c>
      <c r="I36" s="44">
        <v>4980</v>
      </c>
      <c r="J36" s="160"/>
      <c r="K36" s="160"/>
      <c r="L36" s="44">
        <v>4980</v>
      </c>
      <c r="M36" s="160"/>
      <c r="N36" s="160"/>
      <c r="O36" s="160"/>
      <c r="P36" s="160"/>
      <c r="Q36" s="160"/>
      <c r="R36" s="160"/>
      <c r="S36" s="160"/>
      <c r="T36" s="160"/>
      <c r="U36" s="160"/>
      <c r="V36" s="160"/>
      <c r="W36" s="160"/>
    </row>
    <row r="37" ht="15.05" customHeight="1" spans="1:23">
      <c r="A37" s="143" t="s">
        <v>47</v>
      </c>
      <c r="B37" s="144" t="s">
        <v>198</v>
      </c>
      <c r="C37" s="143" t="s">
        <v>199</v>
      </c>
      <c r="D37" s="143">
        <v>2081101</v>
      </c>
      <c r="E37" s="143" t="s">
        <v>156</v>
      </c>
      <c r="F37" s="143">
        <v>30229</v>
      </c>
      <c r="G37" s="143" t="s">
        <v>205</v>
      </c>
      <c r="H37" s="44">
        <v>6300</v>
      </c>
      <c r="I37" s="44">
        <v>6300</v>
      </c>
      <c r="J37" s="160"/>
      <c r="K37" s="160"/>
      <c r="L37" s="44">
        <v>6300</v>
      </c>
      <c r="M37" s="160"/>
      <c r="N37" s="160"/>
      <c r="O37" s="160"/>
      <c r="P37" s="160"/>
      <c r="Q37" s="160"/>
      <c r="R37" s="160"/>
      <c r="S37" s="160"/>
      <c r="T37" s="160"/>
      <c r="U37" s="160"/>
      <c r="V37" s="160"/>
      <c r="W37" s="160"/>
    </row>
    <row r="38" ht="15.05" customHeight="1" spans="1:23">
      <c r="A38" s="143" t="s">
        <v>47</v>
      </c>
      <c r="B38" s="144" t="s">
        <v>206</v>
      </c>
      <c r="C38" s="143" t="s">
        <v>207</v>
      </c>
      <c r="D38" s="143">
        <v>2101102</v>
      </c>
      <c r="E38" s="143" t="s">
        <v>208</v>
      </c>
      <c r="F38" s="143">
        <v>30110</v>
      </c>
      <c r="G38" s="143" t="s">
        <v>175</v>
      </c>
      <c r="H38" s="44">
        <v>3177</v>
      </c>
      <c r="I38" s="44">
        <v>3177</v>
      </c>
      <c r="J38" s="160"/>
      <c r="K38" s="160"/>
      <c r="L38" s="44">
        <v>3177</v>
      </c>
      <c r="M38" s="160"/>
      <c r="N38" s="160"/>
      <c r="O38" s="160"/>
      <c r="P38" s="160"/>
      <c r="Q38" s="160"/>
      <c r="R38" s="160"/>
      <c r="S38" s="160"/>
      <c r="T38" s="160"/>
      <c r="U38" s="160"/>
      <c r="V38" s="160"/>
      <c r="W38" s="160"/>
    </row>
    <row r="39" ht="15.05" customHeight="1" spans="1:23">
      <c r="A39" s="143" t="s">
        <v>47</v>
      </c>
      <c r="B39" s="144" t="s">
        <v>206</v>
      </c>
      <c r="C39" s="143" t="s">
        <v>207</v>
      </c>
      <c r="D39" s="143">
        <v>2101101</v>
      </c>
      <c r="E39" s="143" t="s">
        <v>174</v>
      </c>
      <c r="F39" s="143">
        <v>30110</v>
      </c>
      <c r="G39" s="143" t="s">
        <v>175</v>
      </c>
      <c r="H39" s="44">
        <v>4236</v>
      </c>
      <c r="I39" s="44">
        <v>4236</v>
      </c>
      <c r="J39" s="160"/>
      <c r="K39" s="160"/>
      <c r="L39" s="44">
        <v>4236</v>
      </c>
      <c r="M39" s="160"/>
      <c r="N39" s="160"/>
      <c r="O39" s="160"/>
      <c r="P39" s="160"/>
      <c r="Q39" s="160"/>
      <c r="R39" s="160"/>
      <c r="S39" s="160"/>
      <c r="T39" s="160"/>
      <c r="U39" s="160"/>
      <c r="V39" s="160"/>
      <c r="W39" s="160"/>
    </row>
    <row r="40" ht="18.85" customHeight="1" spans="1:23">
      <c r="A40" s="31" t="s">
        <v>106</v>
      </c>
      <c r="B40" s="32"/>
      <c r="C40" s="32"/>
      <c r="D40" s="32"/>
      <c r="E40" s="32"/>
      <c r="F40" s="32"/>
      <c r="G40" s="33"/>
      <c r="H40" s="156">
        <v>1855181.88</v>
      </c>
      <c r="I40" s="156">
        <v>1855181.88</v>
      </c>
      <c r="J40" s="23"/>
      <c r="K40" s="23"/>
      <c r="L40" s="156">
        <v>1855181.88</v>
      </c>
      <c r="M40" s="23"/>
      <c r="N40" s="23"/>
      <c r="O40" s="23"/>
      <c r="P40" s="23"/>
      <c r="Q40" s="23"/>
      <c r="R40" s="23"/>
      <c r="S40" s="23"/>
      <c r="T40" s="23"/>
      <c r="U40" s="23"/>
      <c r="V40" s="23"/>
      <c r="W40" s="23"/>
    </row>
  </sheetData>
  <mergeCells count="30">
    <mergeCell ref="A3:W3"/>
    <mergeCell ref="A4:G4"/>
    <mergeCell ref="H5:W5"/>
    <mergeCell ref="I6:M6"/>
    <mergeCell ref="N6:P6"/>
    <mergeCell ref="R6:W6"/>
    <mergeCell ref="A40:G4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0"/>
  <sheetViews>
    <sheetView showZeros="0" workbookViewId="0">
      <pane ySplit="1" topLeftCell="A2" activePane="bottomLeft" state="frozen"/>
      <selection/>
      <selection pane="bottomLeft" activeCell="D46" sqref="D46"/>
    </sheetView>
  </sheetViews>
  <sheetFormatPr defaultColWidth="9.11016949152542" defaultRowHeight="14.25" customHeight="1"/>
  <cols>
    <col min="1" max="1" width="11.4237288135593" customWidth="1"/>
    <col min="2" max="2" width="16.9745762711864" customWidth="1"/>
    <col min="3" max="3" width="33.8389830508475" customWidth="1"/>
    <col min="4" max="4" width="23.8559322033898" customWidth="1"/>
    <col min="5" max="5" width="11.9830508474576" customWidth="1"/>
    <col min="6" max="6" width="25.5169491525424" customWidth="1"/>
    <col min="7" max="7" width="11.9830508474576" customWidth="1"/>
    <col min="8" max="8" width="15.3135593220339" customWidth="1"/>
    <col min="9" max="10" width="10.7966101694915" customWidth="1"/>
    <col min="11" max="12" width="13.864406779661" customWidth="1"/>
    <col min="13" max="13" width="15.7542372881356" customWidth="1"/>
    <col min="14" max="14" width="11.9830508474576" customWidth="1"/>
    <col min="15" max="15" width="13.864406779661" customWidth="1"/>
    <col min="16" max="17" width="15.7542372881356" customWidth="1"/>
    <col min="18" max="18" width="4.44067796610169" customWidth="1"/>
    <col min="19" max="20" width="8.21186440677966" customWidth="1"/>
    <col min="21" max="21" width="11.9830508474576" customWidth="1"/>
    <col min="22" max="22" width="15.7542372881356" customWidth="1"/>
    <col min="23" max="23" width="9.8728813559322"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55"/>
      <c r="W2" s="56" t="s">
        <v>209</v>
      </c>
    </row>
    <row r="3" ht="27.85" customHeight="1" spans="1:23">
      <c r="A3" s="27" t="s">
        <v>210</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单位名称：新平彝族傣族自治县残疾人联合会</v>
      </c>
      <c r="B4" s="141" t="str">
        <f t="shared" ref="B4" si="0">"单位名称："&amp;"绩效评价中心"</f>
        <v>单位名称：绩效评价中心</v>
      </c>
      <c r="C4" s="141"/>
      <c r="D4" s="141"/>
      <c r="E4" s="141"/>
      <c r="F4" s="141"/>
      <c r="G4" s="141"/>
      <c r="H4" s="141"/>
      <c r="I4" s="141"/>
      <c r="J4" s="7"/>
      <c r="K4" s="7"/>
      <c r="L4" s="7"/>
      <c r="M4" s="7"/>
      <c r="N4" s="7"/>
      <c r="O4" s="7"/>
      <c r="P4" s="7"/>
      <c r="Q4" s="7"/>
      <c r="U4" s="155"/>
      <c r="W4" s="112" t="s">
        <v>130</v>
      </c>
    </row>
    <row r="5" ht="21.8" customHeight="1" spans="1:23">
      <c r="A5" s="9" t="s">
        <v>211</v>
      </c>
      <c r="B5" s="9" t="s">
        <v>140</v>
      </c>
      <c r="C5" s="9" t="s">
        <v>141</v>
      </c>
      <c r="D5" s="9" t="s">
        <v>212</v>
      </c>
      <c r="E5" s="10" t="s">
        <v>142</v>
      </c>
      <c r="F5" s="10" t="s">
        <v>143</v>
      </c>
      <c r="G5" s="10" t="s">
        <v>144</v>
      </c>
      <c r="H5" s="10" t="s">
        <v>145</v>
      </c>
      <c r="I5" s="64" t="s">
        <v>33</v>
      </c>
      <c r="J5" s="64" t="s">
        <v>213</v>
      </c>
      <c r="K5" s="64"/>
      <c r="L5" s="64"/>
      <c r="M5" s="64"/>
      <c r="N5" s="149" t="s">
        <v>147</v>
      </c>
      <c r="O5" s="149"/>
      <c r="P5" s="149"/>
      <c r="Q5" s="10" t="s">
        <v>39</v>
      </c>
      <c r="R5" s="11" t="s">
        <v>53</v>
      </c>
      <c r="S5" s="12"/>
      <c r="T5" s="12"/>
      <c r="U5" s="12"/>
      <c r="V5" s="12"/>
      <c r="W5" s="13"/>
    </row>
    <row r="6" ht="21.8" customHeight="1" spans="1:23">
      <c r="A6" s="14"/>
      <c r="B6" s="14"/>
      <c r="C6" s="14"/>
      <c r="D6" s="14"/>
      <c r="E6" s="15"/>
      <c r="F6" s="15"/>
      <c r="G6" s="15"/>
      <c r="H6" s="15"/>
      <c r="I6" s="64"/>
      <c r="J6" s="47" t="s">
        <v>36</v>
      </c>
      <c r="K6" s="47"/>
      <c r="L6" s="47" t="s">
        <v>37</v>
      </c>
      <c r="M6" s="47" t="s">
        <v>38</v>
      </c>
      <c r="N6" s="150" t="s">
        <v>36</v>
      </c>
      <c r="O6" s="150" t="s">
        <v>37</v>
      </c>
      <c r="P6" s="150" t="s">
        <v>38</v>
      </c>
      <c r="Q6" s="15"/>
      <c r="R6" s="10" t="s">
        <v>35</v>
      </c>
      <c r="S6" s="10" t="s">
        <v>46</v>
      </c>
      <c r="T6" s="10" t="s">
        <v>153</v>
      </c>
      <c r="U6" s="10" t="s">
        <v>42</v>
      </c>
      <c r="V6" s="10" t="s">
        <v>43</v>
      </c>
      <c r="W6" s="10" t="s">
        <v>44</v>
      </c>
    </row>
    <row r="7" ht="40.6" customHeight="1" spans="1:23">
      <c r="A7" s="17"/>
      <c r="B7" s="17"/>
      <c r="C7" s="17"/>
      <c r="D7" s="17"/>
      <c r="E7" s="18"/>
      <c r="F7" s="18"/>
      <c r="G7" s="18"/>
      <c r="H7" s="18"/>
      <c r="I7" s="64"/>
      <c r="J7" s="47" t="s">
        <v>35</v>
      </c>
      <c r="K7" s="47" t="s">
        <v>214</v>
      </c>
      <c r="L7" s="47"/>
      <c r="M7" s="47"/>
      <c r="N7" s="18"/>
      <c r="O7" s="18"/>
      <c r="P7" s="18"/>
      <c r="Q7" s="18"/>
      <c r="R7" s="18"/>
      <c r="S7" s="18"/>
      <c r="T7" s="18"/>
      <c r="U7" s="19"/>
      <c r="V7" s="18"/>
      <c r="W7" s="18"/>
    </row>
    <row r="8" ht="15.05" customHeight="1" spans="1:23">
      <c r="A8" s="142">
        <v>1</v>
      </c>
      <c r="B8" s="20">
        <v>2</v>
      </c>
      <c r="C8" s="142">
        <v>3</v>
      </c>
      <c r="D8" s="142">
        <v>4</v>
      </c>
      <c r="E8" s="142">
        <v>5</v>
      </c>
      <c r="F8" s="142">
        <v>6</v>
      </c>
      <c r="G8" s="142">
        <v>7</v>
      </c>
      <c r="H8" s="142">
        <v>8</v>
      </c>
      <c r="I8" s="20">
        <v>9</v>
      </c>
      <c r="J8" s="20">
        <v>10</v>
      </c>
      <c r="K8" s="20">
        <v>11</v>
      </c>
      <c r="L8" s="20">
        <v>12</v>
      </c>
      <c r="M8" s="20">
        <v>13</v>
      </c>
      <c r="N8" s="20">
        <v>14</v>
      </c>
      <c r="O8" s="20">
        <v>15</v>
      </c>
      <c r="P8" s="20">
        <v>16</v>
      </c>
      <c r="Q8" s="20">
        <v>17</v>
      </c>
      <c r="R8" s="20">
        <v>18</v>
      </c>
      <c r="S8" s="20">
        <v>19</v>
      </c>
      <c r="T8" s="20">
        <v>20</v>
      </c>
      <c r="U8" s="20">
        <v>21</v>
      </c>
      <c r="V8" s="20">
        <v>22</v>
      </c>
      <c r="W8" s="20">
        <v>23</v>
      </c>
    </row>
    <row r="9" ht="15.05" customHeight="1" spans="1:23">
      <c r="A9" s="143" t="s">
        <v>215</v>
      </c>
      <c r="B9" s="144" t="s">
        <v>216</v>
      </c>
      <c r="C9" s="143" t="s">
        <v>217</v>
      </c>
      <c r="D9" s="143" t="s">
        <v>47</v>
      </c>
      <c r="E9" s="143">
        <v>2081101</v>
      </c>
      <c r="F9" s="143" t="s">
        <v>156</v>
      </c>
      <c r="G9" s="143">
        <v>30201</v>
      </c>
      <c r="H9" s="143" t="s">
        <v>218</v>
      </c>
      <c r="I9" s="151">
        <v>11500</v>
      </c>
      <c r="J9" s="151">
        <v>11500</v>
      </c>
      <c r="K9" s="151">
        <v>11500</v>
      </c>
      <c r="L9" s="20"/>
      <c r="M9" s="20"/>
      <c r="N9" s="20"/>
      <c r="O9" s="20"/>
      <c r="P9" s="20"/>
      <c r="Q9" s="20"/>
      <c r="R9" s="20"/>
      <c r="S9" s="20"/>
      <c r="T9" s="20"/>
      <c r="U9" s="20"/>
      <c r="V9" s="20"/>
      <c r="W9" s="20"/>
    </row>
    <row r="10" ht="15.05" customHeight="1" spans="1:23">
      <c r="A10" s="143" t="s">
        <v>219</v>
      </c>
      <c r="B10" s="144" t="s">
        <v>220</v>
      </c>
      <c r="C10" s="143" t="s">
        <v>221</v>
      </c>
      <c r="D10" s="143" t="s">
        <v>47</v>
      </c>
      <c r="E10" s="143">
        <v>2081104</v>
      </c>
      <c r="F10" s="143" t="s">
        <v>222</v>
      </c>
      <c r="G10" s="143">
        <v>30227</v>
      </c>
      <c r="H10" s="143" t="s">
        <v>223</v>
      </c>
      <c r="I10" s="151">
        <v>340000</v>
      </c>
      <c r="J10" s="151">
        <v>340000</v>
      </c>
      <c r="K10" s="151">
        <v>340000</v>
      </c>
      <c r="L10" s="20"/>
      <c r="M10" s="20"/>
      <c r="N10" s="20"/>
      <c r="O10" s="20"/>
      <c r="P10" s="20"/>
      <c r="Q10" s="20"/>
      <c r="R10" s="20"/>
      <c r="S10" s="20"/>
      <c r="T10" s="20"/>
      <c r="U10" s="20"/>
      <c r="V10" s="20"/>
      <c r="W10" s="20"/>
    </row>
    <row r="11" ht="15.05" customHeight="1" spans="1:23">
      <c r="A11" s="143" t="s">
        <v>219</v>
      </c>
      <c r="B11" s="144" t="s">
        <v>220</v>
      </c>
      <c r="C11" s="143" t="s">
        <v>221</v>
      </c>
      <c r="D11" s="143" t="s">
        <v>47</v>
      </c>
      <c r="E11" s="143">
        <v>2081104</v>
      </c>
      <c r="F11" s="143" t="s">
        <v>222</v>
      </c>
      <c r="G11" s="143">
        <v>30218</v>
      </c>
      <c r="H11" s="143" t="s">
        <v>224</v>
      </c>
      <c r="I11" s="151">
        <v>470000</v>
      </c>
      <c r="J11" s="151">
        <v>470000</v>
      </c>
      <c r="K11" s="151">
        <v>470000</v>
      </c>
      <c r="L11" s="20"/>
      <c r="M11" s="20"/>
      <c r="N11" s="20"/>
      <c r="O11" s="20"/>
      <c r="P11" s="20"/>
      <c r="Q11" s="20"/>
      <c r="R11" s="20"/>
      <c r="S11" s="20"/>
      <c r="T11" s="20"/>
      <c r="U11" s="20"/>
      <c r="V11" s="20"/>
      <c r="W11" s="20"/>
    </row>
    <row r="12" ht="15.05" customHeight="1" spans="1:23">
      <c r="A12" s="143" t="s">
        <v>219</v>
      </c>
      <c r="B12" s="144" t="s">
        <v>220</v>
      </c>
      <c r="C12" s="143" t="s">
        <v>221</v>
      </c>
      <c r="D12" s="143" t="s">
        <v>47</v>
      </c>
      <c r="E12" s="143">
        <v>2081104</v>
      </c>
      <c r="F12" s="143" t="s">
        <v>222</v>
      </c>
      <c r="G12" s="143">
        <v>30227</v>
      </c>
      <c r="H12" s="143" t="s">
        <v>223</v>
      </c>
      <c r="I12" s="151">
        <v>200000</v>
      </c>
      <c r="J12" s="151">
        <v>200000</v>
      </c>
      <c r="K12" s="151">
        <v>200000</v>
      </c>
      <c r="L12" s="20"/>
      <c r="M12" s="20"/>
      <c r="N12" s="20"/>
      <c r="O12" s="20"/>
      <c r="P12" s="20"/>
      <c r="Q12" s="20"/>
      <c r="R12" s="20"/>
      <c r="S12" s="20"/>
      <c r="T12" s="20"/>
      <c r="U12" s="20"/>
      <c r="V12" s="20"/>
      <c r="W12" s="20"/>
    </row>
    <row r="13" ht="15.05" customHeight="1" spans="1:23">
      <c r="A13" s="143" t="s">
        <v>219</v>
      </c>
      <c r="B13" s="144" t="s">
        <v>220</v>
      </c>
      <c r="C13" s="143" t="s">
        <v>221</v>
      </c>
      <c r="D13" s="143" t="s">
        <v>47</v>
      </c>
      <c r="E13" s="143">
        <v>2081104</v>
      </c>
      <c r="F13" s="143" t="s">
        <v>222</v>
      </c>
      <c r="G13" s="143">
        <v>30218</v>
      </c>
      <c r="H13" s="143" t="s">
        <v>224</v>
      </c>
      <c r="I13" s="151">
        <v>40000</v>
      </c>
      <c r="J13" s="151">
        <v>40000</v>
      </c>
      <c r="K13" s="151">
        <v>40000</v>
      </c>
      <c r="L13" s="20"/>
      <c r="M13" s="20"/>
      <c r="N13" s="20"/>
      <c r="O13" s="20"/>
      <c r="P13" s="20"/>
      <c r="Q13" s="20"/>
      <c r="R13" s="20"/>
      <c r="S13" s="20"/>
      <c r="T13" s="20"/>
      <c r="U13" s="20"/>
      <c r="V13" s="20"/>
      <c r="W13" s="20"/>
    </row>
    <row r="14" ht="15.05" customHeight="1" spans="1:23">
      <c r="A14" s="143" t="s">
        <v>219</v>
      </c>
      <c r="B14" s="144" t="s">
        <v>220</v>
      </c>
      <c r="C14" s="143" t="s">
        <v>221</v>
      </c>
      <c r="D14" s="143" t="s">
        <v>47</v>
      </c>
      <c r="E14" s="143">
        <v>2081104</v>
      </c>
      <c r="F14" s="143" t="s">
        <v>222</v>
      </c>
      <c r="G14" s="143">
        <v>30227</v>
      </c>
      <c r="H14" s="143" t="s">
        <v>223</v>
      </c>
      <c r="I14" s="151">
        <v>90000</v>
      </c>
      <c r="J14" s="151">
        <v>90000</v>
      </c>
      <c r="K14" s="151">
        <v>90000</v>
      </c>
      <c r="L14" s="20"/>
      <c r="M14" s="20"/>
      <c r="N14" s="20"/>
      <c r="O14" s="20"/>
      <c r="P14" s="20"/>
      <c r="Q14" s="20"/>
      <c r="R14" s="20"/>
      <c r="S14" s="20"/>
      <c r="T14" s="20"/>
      <c r="U14" s="20"/>
      <c r="V14" s="20"/>
      <c r="W14" s="20"/>
    </row>
    <row r="15" ht="15.05" customHeight="1" spans="1:23">
      <c r="A15" s="143" t="s">
        <v>219</v>
      </c>
      <c r="B15" s="144" t="s">
        <v>220</v>
      </c>
      <c r="C15" s="143" t="s">
        <v>221</v>
      </c>
      <c r="D15" s="143" t="s">
        <v>47</v>
      </c>
      <c r="E15" s="143">
        <v>2081104</v>
      </c>
      <c r="F15" s="143" t="s">
        <v>222</v>
      </c>
      <c r="G15" s="143">
        <v>30227</v>
      </c>
      <c r="H15" s="143" t="s">
        <v>223</v>
      </c>
      <c r="I15" s="151">
        <v>142500</v>
      </c>
      <c r="J15" s="151">
        <v>142500</v>
      </c>
      <c r="K15" s="151">
        <v>142500</v>
      </c>
      <c r="L15" s="20"/>
      <c r="M15" s="20"/>
      <c r="N15" s="20"/>
      <c r="O15" s="20"/>
      <c r="P15" s="20"/>
      <c r="Q15" s="20"/>
      <c r="R15" s="20"/>
      <c r="S15" s="20"/>
      <c r="T15" s="20"/>
      <c r="U15" s="20"/>
      <c r="V15" s="20"/>
      <c r="W15" s="20"/>
    </row>
    <row r="16" ht="15.05" customHeight="1" spans="1:23">
      <c r="A16" s="143" t="s">
        <v>219</v>
      </c>
      <c r="B16" s="144" t="s">
        <v>220</v>
      </c>
      <c r="C16" s="143" t="s">
        <v>221</v>
      </c>
      <c r="D16" s="143" t="s">
        <v>47</v>
      </c>
      <c r="E16" s="143">
        <v>2081104</v>
      </c>
      <c r="F16" s="143" t="s">
        <v>222</v>
      </c>
      <c r="G16" s="143">
        <v>30227</v>
      </c>
      <c r="H16" s="143" t="s">
        <v>223</v>
      </c>
      <c r="I16" s="151">
        <v>723000</v>
      </c>
      <c r="J16" s="151">
        <v>723000</v>
      </c>
      <c r="K16" s="151">
        <v>723000</v>
      </c>
      <c r="L16" s="20"/>
      <c r="M16" s="20"/>
      <c r="N16" s="20"/>
      <c r="O16" s="20"/>
      <c r="P16" s="20"/>
      <c r="Q16" s="20"/>
      <c r="R16" s="20"/>
      <c r="S16" s="20"/>
      <c r="T16" s="20"/>
      <c r="U16" s="20"/>
      <c r="V16" s="20"/>
      <c r="W16" s="20"/>
    </row>
    <row r="17" ht="15.05" customHeight="1" spans="1:23">
      <c r="A17" s="143" t="s">
        <v>219</v>
      </c>
      <c r="B17" s="144" t="s">
        <v>225</v>
      </c>
      <c r="C17" s="143" t="s">
        <v>226</v>
      </c>
      <c r="D17" s="143" t="s">
        <v>47</v>
      </c>
      <c r="E17" s="143">
        <v>2081105</v>
      </c>
      <c r="F17" s="143" t="s">
        <v>82</v>
      </c>
      <c r="G17" s="143">
        <v>30310</v>
      </c>
      <c r="H17" s="143" t="s">
        <v>227</v>
      </c>
      <c r="I17" s="151">
        <v>1800000</v>
      </c>
      <c r="J17" s="151">
        <v>1800000</v>
      </c>
      <c r="K17" s="151">
        <v>1800000</v>
      </c>
      <c r="L17" s="44"/>
      <c r="M17" s="20"/>
      <c r="N17" s="20"/>
      <c r="O17" s="20"/>
      <c r="P17" s="20"/>
      <c r="Q17" s="20"/>
      <c r="R17" s="20"/>
      <c r="S17" s="20"/>
      <c r="T17" s="20"/>
      <c r="U17" s="20"/>
      <c r="V17" s="20"/>
      <c r="W17" s="20"/>
    </row>
    <row r="18" ht="15.05" customHeight="1" spans="1:23">
      <c r="A18" s="143" t="s">
        <v>219</v>
      </c>
      <c r="B18" s="144" t="s">
        <v>225</v>
      </c>
      <c r="C18" s="143" t="s">
        <v>226</v>
      </c>
      <c r="D18" s="143" t="s">
        <v>47</v>
      </c>
      <c r="E18" s="143">
        <v>2081105</v>
      </c>
      <c r="F18" s="143" t="s">
        <v>82</v>
      </c>
      <c r="G18" s="143">
        <v>30305</v>
      </c>
      <c r="H18" s="143" t="s">
        <v>228</v>
      </c>
      <c r="I18" s="151">
        <v>51000</v>
      </c>
      <c r="J18" s="151">
        <v>51000</v>
      </c>
      <c r="K18" s="151">
        <v>51000</v>
      </c>
      <c r="L18" s="44"/>
      <c r="M18" s="20"/>
      <c r="N18" s="20"/>
      <c r="O18" s="20"/>
      <c r="P18" s="20"/>
      <c r="Q18" s="20"/>
      <c r="R18" s="20"/>
      <c r="S18" s="20"/>
      <c r="T18" s="20"/>
      <c r="U18" s="20"/>
      <c r="V18" s="20"/>
      <c r="W18" s="20"/>
    </row>
    <row r="19" ht="15.05" customHeight="1" spans="1:23">
      <c r="A19" s="143" t="s">
        <v>219</v>
      </c>
      <c r="B19" s="144" t="s">
        <v>225</v>
      </c>
      <c r="C19" s="143" t="s">
        <v>226</v>
      </c>
      <c r="D19" s="143" t="s">
        <v>47</v>
      </c>
      <c r="E19" s="143">
        <v>2081105</v>
      </c>
      <c r="F19" s="143" t="s">
        <v>82</v>
      </c>
      <c r="G19" s="143">
        <v>30305</v>
      </c>
      <c r="H19" s="143" t="s">
        <v>228</v>
      </c>
      <c r="I19" s="151">
        <v>38000</v>
      </c>
      <c r="J19" s="151">
        <v>38000</v>
      </c>
      <c r="K19" s="151">
        <v>38000</v>
      </c>
      <c r="L19" s="44"/>
      <c r="M19" s="20"/>
      <c r="N19" s="20"/>
      <c r="O19" s="20"/>
      <c r="P19" s="20"/>
      <c r="Q19" s="20"/>
      <c r="R19" s="20"/>
      <c r="S19" s="20"/>
      <c r="T19" s="20"/>
      <c r="U19" s="20"/>
      <c r="V19" s="20"/>
      <c r="W19" s="20"/>
    </row>
    <row r="20" ht="15.05" customHeight="1" spans="1:23">
      <c r="A20" s="143" t="s">
        <v>219</v>
      </c>
      <c r="B20" s="144" t="s">
        <v>225</v>
      </c>
      <c r="C20" s="143" t="s">
        <v>226</v>
      </c>
      <c r="D20" s="143" t="s">
        <v>47</v>
      </c>
      <c r="E20" s="143">
        <v>2081105</v>
      </c>
      <c r="F20" s="143" t="s">
        <v>82</v>
      </c>
      <c r="G20" s="143">
        <v>30227</v>
      </c>
      <c r="H20" s="143" t="s">
        <v>223</v>
      </c>
      <c r="I20" s="151">
        <v>557500</v>
      </c>
      <c r="J20" s="151">
        <v>557500</v>
      </c>
      <c r="K20" s="151">
        <v>557500</v>
      </c>
      <c r="L20" s="152"/>
      <c r="M20" s="20"/>
      <c r="N20" s="20"/>
      <c r="O20" s="20"/>
      <c r="P20" s="20"/>
      <c r="Q20" s="20"/>
      <c r="R20" s="20"/>
      <c r="S20" s="20"/>
      <c r="T20" s="20"/>
      <c r="U20" s="20"/>
      <c r="V20" s="20"/>
      <c r="W20" s="20"/>
    </row>
    <row r="21" ht="15.05" customHeight="1" spans="1:23">
      <c r="A21" s="143" t="s">
        <v>219</v>
      </c>
      <c r="B21" s="144" t="s">
        <v>225</v>
      </c>
      <c r="C21" s="143" t="s">
        <v>226</v>
      </c>
      <c r="D21" s="143" t="s">
        <v>47</v>
      </c>
      <c r="E21" s="143">
        <v>2081105</v>
      </c>
      <c r="F21" s="143" t="s">
        <v>82</v>
      </c>
      <c r="G21" s="143">
        <v>30305</v>
      </c>
      <c r="H21" s="143" t="s">
        <v>228</v>
      </c>
      <c r="I21" s="151">
        <v>351600</v>
      </c>
      <c r="J21" s="151">
        <v>351600</v>
      </c>
      <c r="K21" s="151">
        <v>351600</v>
      </c>
      <c r="L21" s="152"/>
      <c r="M21" s="20"/>
      <c r="N21" s="20"/>
      <c r="O21" s="20"/>
      <c r="P21" s="20"/>
      <c r="Q21" s="20"/>
      <c r="R21" s="20"/>
      <c r="S21" s="20"/>
      <c r="T21" s="20"/>
      <c r="U21" s="20"/>
      <c r="V21" s="20"/>
      <c r="W21" s="20"/>
    </row>
    <row r="22" ht="15.05" customHeight="1" spans="1:23">
      <c r="A22" s="143" t="s">
        <v>219</v>
      </c>
      <c r="B22" s="144" t="s">
        <v>225</v>
      </c>
      <c r="C22" s="143" t="s">
        <v>226</v>
      </c>
      <c r="D22" s="143" t="s">
        <v>47</v>
      </c>
      <c r="E22" s="143">
        <v>2081105</v>
      </c>
      <c r="F22" s="143" t="s">
        <v>82</v>
      </c>
      <c r="G22" s="143">
        <v>30227</v>
      </c>
      <c r="H22" s="143" t="s">
        <v>223</v>
      </c>
      <c r="I22" s="151">
        <v>20000</v>
      </c>
      <c r="J22" s="151">
        <v>20000</v>
      </c>
      <c r="K22" s="151">
        <v>20000</v>
      </c>
      <c r="L22" s="44"/>
      <c r="M22" s="20"/>
      <c r="N22" s="20"/>
      <c r="O22" s="20"/>
      <c r="P22" s="20"/>
      <c r="Q22" s="20"/>
      <c r="R22" s="20"/>
      <c r="S22" s="20"/>
      <c r="T22" s="20"/>
      <c r="U22" s="20"/>
      <c r="V22" s="20"/>
      <c r="W22" s="20"/>
    </row>
    <row r="23" ht="15.05" customHeight="1" spans="1:23">
      <c r="A23" s="143" t="s">
        <v>219</v>
      </c>
      <c r="B23" s="144" t="s">
        <v>225</v>
      </c>
      <c r="C23" s="143" t="s">
        <v>226</v>
      </c>
      <c r="D23" s="143" t="s">
        <v>47</v>
      </c>
      <c r="E23" s="143">
        <v>2081105</v>
      </c>
      <c r="F23" s="143" t="s">
        <v>82</v>
      </c>
      <c r="G23" s="143">
        <v>30227</v>
      </c>
      <c r="H23" s="143" t="s">
        <v>223</v>
      </c>
      <c r="I23" s="151">
        <v>1250000</v>
      </c>
      <c r="J23" s="151">
        <v>1250000</v>
      </c>
      <c r="K23" s="151">
        <v>1250000</v>
      </c>
      <c r="L23" s="152"/>
      <c r="M23" s="20"/>
      <c r="N23" s="20"/>
      <c r="O23" s="20"/>
      <c r="P23" s="20"/>
      <c r="Q23" s="20"/>
      <c r="R23" s="20"/>
      <c r="S23" s="20"/>
      <c r="T23" s="20"/>
      <c r="U23" s="20"/>
      <c r="V23" s="20"/>
      <c r="W23" s="20"/>
    </row>
    <row r="24" ht="15.05" customHeight="1" spans="1:23">
      <c r="A24" s="143" t="s">
        <v>219</v>
      </c>
      <c r="B24" s="144" t="s">
        <v>225</v>
      </c>
      <c r="C24" s="143" t="s">
        <v>226</v>
      </c>
      <c r="D24" s="143" t="s">
        <v>47</v>
      </c>
      <c r="E24" s="143">
        <v>2081105</v>
      </c>
      <c r="F24" s="143" t="s">
        <v>82</v>
      </c>
      <c r="G24" s="143">
        <v>30227</v>
      </c>
      <c r="H24" s="143" t="s">
        <v>223</v>
      </c>
      <c r="I24" s="151">
        <v>22000</v>
      </c>
      <c r="J24" s="151">
        <v>22000</v>
      </c>
      <c r="K24" s="151">
        <v>22000</v>
      </c>
      <c r="L24" s="44"/>
      <c r="M24" s="20"/>
      <c r="N24" s="20"/>
      <c r="O24" s="20"/>
      <c r="P24" s="20"/>
      <c r="Q24" s="20"/>
      <c r="R24" s="20"/>
      <c r="S24" s="20"/>
      <c r="T24" s="20"/>
      <c r="U24" s="20"/>
      <c r="V24" s="20"/>
      <c r="W24" s="20"/>
    </row>
    <row r="25" ht="15.05" customHeight="1" spans="1:23">
      <c r="A25" s="143" t="s">
        <v>219</v>
      </c>
      <c r="B25" s="144" t="s">
        <v>225</v>
      </c>
      <c r="C25" s="143" t="s">
        <v>226</v>
      </c>
      <c r="D25" s="143" t="s">
        <v>47</v>
      </c>
      <c r="E25" s="143">
        <v>2081105</v>
      </c>
      <c r="F25" s="143" t="s">
        <v>82</v>
      </c>
      <c r="G25" s="143">
        <v>30227</v>
      </c>
      <c r="H25" s="143" t="s">
        <v>223</v>
      </c>
      <c r="I25" s="151">
        <v>195000</v>
      </c>
      <c r="J25" s="151">
        <v>195000</v>
      </c>
      <c r="K25" s="151">
        <v>195000</v>
      </c>
      <c r="L25" s="152"/>
      <c r="M25" s="20"/>
      <c r="N25" s="20"/>
      <c r="O25" s="20"/>
      <c r="P25" s="20"/>
      <c r="Q25" s="20"/>
      <c r="R25" s="20"/>
      <c r="S25" s="20"/>
      <c r="T25" s="20"/>
      <c r="U25" s="20"/>
      <c r="V25" s="20"/>
      <c r="W25" s="20"/>
    </row>
    <row r="26" ht="15.05" customHeight="1" spans="1:23">
      <c r="A26" s="143" t="s">
        <v>219</v>
      </c>
      <c r="B26" s="144" t="s">
        <v>225</v>
      </c>
      <c r="C26" s="143" t="s">
        <v>226</v>
      </c>
      <c r="D26" s="143" t="s">
        <v>47</v>
      </c>
      <c r="E26" s="143">
        <v>2081105</v>
      </c>
      <c r="F26" s="143" t="s">
        <v>82</v>
      </c>
      <c r="G26" s="143">
        <v>30306</v>
      </c>
      <c r="H26" s="143" t="s">
        <v>229</v>
      </c>
      <c r="I26" s="151">
        <v>303000</v>
      </c>
      <c r="J26" s="151">
        <v>303000</v>
      </c>
      <c r="K26" s="151">
        <v>303000</v>
      </c>
      <c r="L26" s="152"/>
      <c r="M26" s="20"/>
      <c r="N26" s="20"/>
      <c r="O26" s="20"/>
      <c r="P26" s="20"/>
      <c r="Q26" s="20"/>
      <c r="R26" s="20"/>
      <c r="S26" s="20"/>
      <c r="T26" s="20"/>
      <c r="U26" s="20"/>
      <c r="V26" s="20"/>
      <c r="W26" s="20"/>
    </row>
    <row r="27" ht="15.05" customHeight="1" spans="1:23">
      <c r="A27" s="143" t="s">
        <v>219</v>
      </c>
      <c r="B27" s="144" t="s">
        <v>230</v>
      </c>
      <c r="C27" s="143" t="s">
        <v>231</v>
      </c>
      <c r="D27" s="143" t="s">
        <v>47</v>
      </c>
      <c r="E27" s="143">
        <v>2081199</v>
      </c>
      <c r="F27" s="143" t="s">
        <v>232</v>
      </c>
      <c r="G27" s="143">
        <v>30226</v>
      </c>
      <c r="H27" s="143" t="s">
        <v>233</v>
      </c>
      <c r="I27" s="151">
        <v>150000</v>
      </c>
      <c r="J27" s="151">
        <v>150000</v>
      </c>
      <c r="K27" s="151">
        <v>150000</v>
      </c>
      <c r="L27" s="20"/>
      <c r="M27" s="20"/>
      <c r="N27" s="20"/>
      <c r="O27" s="20"/>
      <c r="P27" s="20"/>
      <c r="Q27" s="20"/>
      <c r="R27" s="20"/>
      <c r="S27" s="20"/>
      <c r="T27" s="20"/>
      <c r="U27" s="20"/>
      <c r="V27" s="20"/>
      <c r="W27" s="20"/>
    </row>
    <row r="28" ht="15.05" customHeight="1" spans="1:23">
      <c r="A28" s="143" t="s">
        <v>219</v>
      </c>
      <c r="B28" s="144" t="s">
        <v>230</v>
      </c>
      <c r="C28" s="143" t="s">
        <v>231</v>
      </c>
      <c r="D28" s="143" t="s">
        <v>47</v>
      </c>
      <c r="E28" s="143">
        <v>2081199</v>
      </c>
      <c r="F28" s="143" t="s">
        <v>232</v>
      </c>
      <c r="G28" s="143">
        <v>30227</v>
      </c>
      <c r="H28" s="143" t="s">
        <v>223</v>
      </c>
      <c r="I28" s="151">
        <v>205400</v>
      </c>
      <c r="J28" s="151">
        <v>205400</v>
      </c>
      <c r="K28" s="151">
        <v>205400</v>
      </c>
      <c r="L28" s="20"/>
      <c r="M28" s="20"/>
      <c r="N28" s="20"/>
      <c r="O28" s="20"/>
      <c r="P28" s="20"/>
      <c r="Q28" s="20"/>
      <c r="R28" s="20"/>
      <c r="S28" s="20"/>
      <c r="T28" s="20"/>
      <c r="U28" s="20"/>
      <c r="V28" s="20"/>
      <c r="W28" s="20"/>
    </row>
    <row r="29" ht="15.05" customHeight="1" spans="1:23">
      <c r="A29" s="143" t="s">
        <v>219</v>
      </c>
      <c r="B29" s="144" t="s">
        <v>230</v>
      </c>
      <c r="C29" s="143" t="s">
        <v>231</v>
      </c>
      <c r="D29" s="143" t="s">
        <v>47</v>
      </c>
      <c r="E29" s="143">
        <v>2081199</v>
      </c>
      <c r="F29" s="143" t="s">
        <v>232</v>
      </c>
      <c r="G29" s="143">
        <v>30227</v>
      </c>
      <c r="H29" s="143" t="s">
        <v>223</v>
      </c>
      <c r="I29" s="151">
        <v>50000</v>
      </c>
      <c r="J29" s="151">
        <v>50000</v>
      </c>
      <c r="K29" s="151">
        <v>50000</v>
      </c>
      <c r="L29" s="20"/>
      <c r="M29" s="20"/>
      <c r="N29" s="20"/>
      <c r="O29" s="20"/>
      <c r="P29" s="20"/>
      <c r="Q29" s="20"/>
      <c r="R29" s="20"/>
      <c r="S29" s="20"/>
      <c r="T29" s="20"/>
      <c r="U29" s="20"/>
      <c r="V29" s="20"/>
      <c r="W29" s="20"/>
    </row>
    <row r="30" ht="15.05" customHeight="1" spans="1:23">
      <c r="A30" s="143" t="s">
        <v>219</v>
      </c>
      <c r="B30" s="144" t="s">
        <v>230</v>
      </c>
      <c r="C30" s="143" t="s">
        <v>231</v>
      </c>
      <c r="D30" s="143" t="s">
        <v>47</v>
      </c>
      <c r="E30" s="143">
        <v>2081199</v>
      </c>
      <c r="F30" s="143" t="s">
        <v>232</v>
      </c>
      <c r="G30" s="143">
        <v>30211</v>
      </c>
      <c r="H30" s="143" t="s">
        <v>203</v>
      </c>
      <c r="I30" s="151">
        <v>20000</v>
      </c>
      <c r="J30" s="151">
        <v>20000</v>
      </c>
      <c r="K30" s="151">
        <v>20000</v>
      </c>
      <c r="L30" s="20"/>
      <c r="M30" s="20"/>
      <c r="N30" s="20"/>
      <c r="O30" s="20"/>
      <c r="P30" s="20"/>
      <c r="Q30" s="20"/>
      <c r="R30" s="20"/>
      <c r="S30" s="20"/>
      <c r="T30" s="20"/>
      <c r="U30" s="20"/>
      <c r="V30" s="20"/>
      <c r="W30" s="20"/>
    </row>
    <row r="31" ht="15.05" customHeight="1" spans="1:23">
      <c r="A31" s="143" t="s">
        <v>219</v>
      </c>
      <c r="B31" s="144" t="s">
        <v>230</v>
      </c>
      <c r="C31" s="143" t="s">
        <v>231</v>
      </c>
      <c r="D31" s="143" t="s">
        <v>47</v>
      </c>
      <c r="E31" s="143">
        <v>2081199</v>
      </c>
      <c r="F31" s="143" t="s">
        <v>232</v>
      </c>
      <c r="G31" s="143">
        <v>30305</v>
      </c>
      <c r="H31" s="143" t="s">
        <v>228</v>
      </c>
      <c r="I31" s="151">
        <v>148800</v>
      </c>
      <c r="J31" s="151">
        <v>148800</v>
      </c>
      <c r="K31" s="151">
        <v>148800</v>
      </c>
      <c r="L31" s="20"/>
      <c r="M31" s="20"/>
      <c r="N31" s="20"/>
      <c r="O31" s="20"/>
      <c r="P31" s="20"/>
      <c r="Q31" s="20"/>
      <c r="R31" s="20"/>
      <c r="S31" s="20"/>
      <c r="T31" s="20"/>
      <c r="U31" s="20"/>
      <c r="V31" s="20"/>
      <c r="W31" s="20"/>
    </row>
    <row r="32" ht="15.05" customHeight="1" spans="1:23">
      <c r="A32" s="143" t="s">
        <v>219</v>
      </c>
      <c r="B32" s="144" t="s">
        <v>230</v>
      </c>
      <c r="C32" s="143" t="s">
        <v>231</v>
      </c>
      <c r="D32" s="143" t="s">
        <v>47</v>
      </c>
      <c r="E32" s="143">
        <v>2081199</v>
      </c>
      <c r="F32" s="143" t="s">
        <v>232</v>
      </c>
      <c r="G32" s="143">
        <v>30227</v>
      </c>
      <c r="H32" s="143" t="s">
        <v>223</v>
      </c>
      <c r="I32" s="151">
        <v>25800</v>
      </c>
      <c r="J32" s="151">
        <v>25800</v>
      </c>
      <c r="K32" s="151">
        <v>25800</v>
      </c>
      <c r="L32" s="20"/>
      <c r="M32" s="20"/>
      <c r="N32" s="20"/>
      <c r="O32" s="20"/>
      <c r="P32" s="20"/>
      <c r="Q32" s="20"/>
      <c r="R32" s="20"/>
      <c r="S32" s="20"/>
      <c r="T32" s="20"/>
      <c r="U32" s="20"/>
      <c r="V32" s="20"/>
      <c r="W32" s="20"/>
    </row>
    <row r="33" ht="15.05" customHeight="1" spans="1:23">
      <c r="A33" s="143" t="s">
        <v>219</v>
      </c>
      <c r="B33" s="144" t="s">
        <v>230</v>
      </c>
      <c r="C33" s="143" t="s">
        <v>231</v>
      </c>
      <c r="D33" s="143" t="s">
        <v>47</v>
      </c>
      <c r="E33" s="143">
        <v>2081199</v>
      </c>
      <c r="F33" s="143" t="s">
        <v>232</v>
      </c>
      <c r="G33" s="143">
        <v>30305</v>
      </c>
      <c r="H33" s="143" t="s">
        <v>228</v>
      </c>
      <c r="I33" s="151">
        <v>38000</v>
      </c>
      <c r="J33" s="151">
        <v>38000</v>
      </c>
      <c r="K33" s="151">
        <v>38000</v>
      </c>
      <c r="L33" s="20"/>
      <c r="M33" s="20"/>
      <c r="N33" s="20"/>
      <c r="O33" s="20"/>
      <c r="P33" s="20"/>
      <c r="Q33" s="20"/>
      <c r="R33" s="20"/>
      <c r="S33" s="20"/>
      <c r="T33" s="20"/>
      <c r="U33" s="20"/>
      <c r="V33" s="20"/>
      <c r="W33" s="20"/>
    </row>
    <row r="34" ht="15.05" customHeight="1" spans="1:23">
      <c r="A34" s="143" t="s">
        <v>219</v>
      </c>
      <c r="B34" s="144" t="s">
        <v>230</v>
      </c>
      <c r="C34" s="143" t="s">
        <v>231</v>
      </c>
      <c r="D34" s="143" t="s">
        <v>47</v>
      </c>
      <c r="E34" s="143">
        <v>2081199</v>
      </c>
      <c r="F34" s="143" t="s">
        <v>232</v>
      </c>
      <c r="G34" s="143">
        <v>30305</v>
      </c>
      <c r="H34" s="143" t="s">
        <v>228</v>
      </c>
      <c r="I34" s="151">
        <v>315000</v>
      </c>
      <c r="J34" s="151">
        <v>315000</v>
      </c>
      <c r="K34" s="151">
        <v>315000</v>
      </c>
      <c r="L34" s="20"/>
      <c r="M34" s="20"/>
      <c r="N34" s="20"/>
      <c r="O34" s="20"/>
      <c r="P34" s="20"/>
      <c r="Q34" s="20"/>
      <c r="R34" s="20"/>
      <c r="S34" s="20"/>
      <c r="T34" s="20"/>
      <c r="U34" s="20"/>
      <c r="V34" s="20"/>
      <c r="W34" s="20"/>
    </row>
    <row r="35" ht="15.05" customHeight="1" spans="1:23">
      <c r="A35" s="143" t="s">
        <v>219</v>
      </c>
      <c r="B35" s="144" t="s">
        <v>230</v>
      </c>
      <c r="C35" s="143" t="s">
        <v>231</v>
      </c>
      <c r="D35" s="143" t="s">
        <v>47</v>
      </c>
      <c r="E35" s="143">
        <v>2081199</v>
      </c>
      <c r="F35" s="143" t="s">
        <v>232</v>
      </c>
      <c r="G35" s="143">
        <v>30201</v>
      </c>
      <c r="H35" s="143" t="s">
        <v>218</v>
      </c>
      <c r="I35" s="151">
        <v>90000</v>
      </c>
      <c r="J35" s="151">
        <v>90000</v>
      </c>
      <c r="K35" s="151">
        <v>90000</v>
      </c>
      <c r="L35" s="20"/>
      <c r="M35" s="20"/>
      <c r="N35" s="20"/>
      <c r="O35" s="20"/>
      <c r="P35" s="20"/>
      <c r="Q35" s="20"/>
      <c r="R35" s="20"/>
      <c r="S35" s="20"/>
      <c r="T35" s="20"/>
      <c r="U35" s="20"/>
      <c r="V35" s="20"/>
      <c r="W35" s="20"/>
    </row>
    <row r="36" ht="15.05" customHeight="1" spans="1:23">
      <c r="A36" s="143" t="s">
        <v>219</v>
      </c>
      <c r="B36" s="144" t="s">
        <v>230</v>
      </c>
      <c r="C36" s="143" t="s">
        <v>231</v>
      </c>
      <c r="D36" s="143" t="s">
        <v>47</v>
      </c>
      <c r="E36" s="143">
        <v>2081199</v>
      </c>
      <c r="F36" s="143" t="s">
        <v>232</v>
      </c>
      <c r="G36" s="143">
        <v>30216</v>
      </c>
      <c r="H36" s="143" t="s">
        <v>234</v>
      </c>
      <c r="I36" s="44">
        <v>40000</v>
      </c>
      <c r="J36" s="44">
        <v>40000</v>
      </c>
      <c r="K36" s="44">
        <v>40000</v>
      </c>
      <c r="L36" s="20"/>
      <c r="M36" s="20"/>
      <c r="N36" s="20"/>
      <c r="O36" s="20"/>
      <c r="P36" s="20"/>
      <c r="Q36" s="20"/>
      <c r="R36" s="20"/>
      <c r="S36" s="20"/>
      <c r="T36" s="20"/>
      <c r="U36" s="20"/>
      <c r="V36" s="20"/>
      <c r="W36" s="20"/>
    </row>
    <row r="37" ht="15.05" customHeight="1" spans="1:23">
      <c r="A37" s="143" t="s">
        <v>219</v>
      </c>
      <c r="B37" s="144" t="s">
        <v>230</v>
      </c>
      <c r="C37" s="143" t="s">
        <v>231</v>
      </c>
      <c r="D37" s="143" t="s">
        <v>47</v>
      </c>
      <c r="E37" s="143">
        <v>2081199</v>
      </c>
      <c r="F37" s="143" t="s">
        <v>232</v>
      </c>
      <c r="G37" s="143">
        <v>30216</v>
      </c>
      <c r="H37" s="143" t="s">
        <v>234</v>
      </c>
      <c r="I37" s="44">
        <v>10000</v>
      </c>
      <c r="J37" s="44">
        <v>10000</v>
      </c>
      <c r="K37" s="44">
        <v>10000</v>
      </c>
      <c r="L37" s="20"/>
      <c r="M37" s="20"/>
      <c r="N37" s="20"/>
      <c r="O37" s="20"/>
      <c r="P37" s="20"/>
      <c r="Q37" s="20"/>
      <c r="R37" s="20"/>
      <c r="S37" s="20"/>
      <c r="T37" s="20"/>
      <c r="U37" s="20"/>
      <c r="V37" s="20"/>
      <c r="W37" s="20"/>
    </row>
    <row r="38" ht="15.05" customHeight="1" spans="1:23">
      <c r="A38" s="143" t="s">
        <v>219</v>
      </c>
      <c r="B38" s="144" t="s">
        <v>230</v>
      </c>
      <c r="C38" s="143" t="s">
        <v>231</v>
      </c>
      <c r="D38" s="143" t="s">
        <v>47</v>
      </c>
      <c r="E38" s="143">
        <v>2081199</v>
      </c>
      <c r="F38" s="143" t="s">
        <v>232</v>
      </c>
      <c r="G38" s="143">
        <v>30227</v>
      </c>
      <c r="H38" s="143" t="s">
        <v>223</v>
      </c>
      <c r="I38" s="44">
        <v>50000</v>
      </c>
      <c r="J38" s="44">
        <v>50000</v>
      </c>
      <c r="K38" s="44">
        <v>50000</v>
      </c>
      <c r="L38" s="20"/>
      <c r="M38" s="20"/>
      <c r="N38" s="20"/>
      <c r="O38" s="20"/>
      <c r="P38" s="20"/>
      <c r="Q38" s="20"/>
      <c r="R38" s="20"/>
      <c r="S38" s="20"/>
      <c r="T38" s="20"/>
      <c r="U38" s="20"/>
      <c r="V38" s="20"/>
      <c r="W38" s="20"/>
    </row>
    <row r="39" ht="15.05" customHeight="1" spans="1:23">
      <c r="A39" s="143" t="s">
        <v>219</v>
      </c>
      <c r="B39" s="144" t="s">
        <v>230</v>
      </c>
      <c r="C39" s="143" t="s">
        <v>231</v>
      </c>
      <c r="D39" s="143" t="s">
        <v>47</v>
      </c>
      <c r="E39" s="143">
        <v>2081199</v>
      </c>
      <c r="F39" s="143" t="s">
        <v>232</v>
      </c>
      <c r="G39" s="143">
        <v>30299</v>
      </c>
      <c r="H39" s="143" t="s">
        <v>163</v>
      </c>
      <c r="I39" s="44">
        <v>30000</v>
      </c>
      <c r="J39" s="44">
        <v>30000</v>
      </c>
      <c r="K39" s="44">
        <v>30000</v>
      </c>
      <c r="L39" s="20"/>
      <c r="M39" s="20"/>
      <c r="N39" s="20"/>
      <c r="O39" s="20"/>
      <c r="P39" s="20"/>
      <c r="Q39" s="20"/>
      <c r="R39" s="20"/>
      <c r="S39" s="20"/>
      <c r="T39" s="20"/>
      <c r="U39" s="20"/>
      <c r="V39" s="20"/>
      <c r="W39" s="20"/>
    </row>
    <row r="40" ht="15.05" customHeight="1" spans="1:23">
      <c r="A40" s="143" t="s">
        <v>219</v>
      </c>
      <c r="B40" s="144" t="s">
        <v>235</v>
      </c>
      <c r="C40" s="143" t="s">
        <v>236</v>
      </c>
      <c r="D40" s="143" t="s">
        <v>47</v>
      </c>
      <c r="E40" s="143">
        <v>2081199</v>
      </c>
      <c r="F40" s="143" t="s">
        <v>232</v>
      </c>
      <c r="G40" s="143">
        <v>30304</v>
      </c>
      <c r="H40" s="143" t="s">
        <v>237</v>
      </c>
      <c r="I40" s="44">
        <v>11526</v>
      </c>
      <c r="J40" s="44">
        <v>11526</v>
      </c>
      <c r="K40" s="44">
        <v>11526</v>
      </c>
      <c r="L40" s="20"/>
      <c r="M40" s="20"/>
      <c r="N40" s="20"/>
      <c r="O40" s="20"/>
      <c r="P40" s="20"/>
      <c r="Q40" s="20"/>
      <c r="R40" s="20"/>
      <c r="S40" s="20"/>
      <c r="T40" s="20"/>
      <c r="U40" s="20"/>
      <c r="V40" s="20"/>
      <c r="W40" s="20"/>
    </row>
    <row r="41" ht="22" customHeight="1" spans="1:23">
      <c r="A41" s="143" t="s">
        <v>215</v>
      </c>
      <c r="B41" s="144" t="s">
        <v>238</v>
      </c>
      <c r="C41" s="143" t="s">
        <v>239</v>
      </c>
      <c r="D41" s="143" t="s">
        <v>47</v>
      </c>
      <c r="E41" s="143">
        <v>2081199</v>
      </c>
      <c r="F41" s="143" t="s">
        <v>232</v>
      </c>
      <c r="G41" s="143">
        <v>30216</v>
      </c>
      <c r="H41" s="143" t="s">
        <v>234</v>
      </c>
      <c r="I41" s="44">
        <v>10000</v>
      </c>
      <c r="J41" s="44"/>
      <c r="K41" s="44"/>
      <c r="L41" s="20"/>
      <c r="M41" s="20"/>
      <c r="N41" s="20"/>
      <c r="O41" s="20"/>
      <c r="P41" s="20"/>
      <c r="Q41" s="20"/>
      <c r="R41" s="20"/>
      <c r="S41" s="20"/>
      <c r="T41" s="20"/>
      <c r="U41" s="20"/>
      <c r="V41" s="20"/>
      <c r="W41" s="44">
        <v>10000</v>
      </c>
    </row>
    <row r="42" ht="22" customHeight="1" spans="1:23">
      <c r="A42" s="143" t="s">
        <v>215</v>
      </c>
      <c r="B42" s="144" t="s">
        <v>238</v>
      </c>
      <c r="C42" s="143" t="s">
        <v>239</v>
      </c>
      <c r="D42" s="143" t="s">
        <v>47</v>
      </c>
      <c r="E42" s="143">
        <v>2081199</v>
      </c>
      <c r="F42" s="143" t="s">
        <v>232</v>
      </c>
      <c r="G42" s="143">
        <v>30211</v>
      </c>
      <c r="H42" s="143" t="s">
        <v>203</v>
      </c>
      <c r="I42" s="44">
        <v>20000</v>
      </c>
      <c r="J42" s="44"/>
      <c r="K42" s="44"/>
      <c r="L42" s="153"/>
      <c r="M42" s="153"/>
      <c r="N42" s="153"/>
      <c r="O42" s="153"/>
      <c r="P42" s="153"/>
      <c r="Q42" s="153"/>
      <c r="R42" s="153"/>
      <c r="S42" s="153"/>
      <c r="T42" s="153"/>
      <c r="U42" s="94"/>
      <c r="V42" s="153"/>
      <c r="W42" s="44">
        <v>20000</v>
      </c>
    </row>
    <row r="43" ht="22" customHeight="1" spans="1:23">
      <c r="A43" s="143" t="s">
        <v>215</v>
      </c>
      <c r="B43" s="144" t="s">
        <v>238</v>
      </c>
      <c r="C43" s="143" t="s">
        <v>239</v>
      </c>
      <c r="D43" s="143" t="s">
        <v>47</v>
      </c>
      <c r="E43" s="143">
        <v>2081199</v>
      </c>
      <c r="F43" s="143" t="s">
        <v>232</v>
      </c>
      <c r="G43" s="143">
        <v>30201</v>
      </c>
      <c r="H43" s="143" t="s">
        <v>218</v>
      </c>
      <c r="I43" s="44">
        <v>30000</v>
      </c>
      <c r="J43" s="44"/>
      <c r="K43" s="44"/>
      <c r="L43" s="153"/>
      <c r="M43" s="153"/>
      <c r="N43" s="153"/>
      <c r="O43" s="153"/>
      <c r="P43" s="153"/>
      <c r="Q43" s="153"/>
      <c r="R43" s="153"/>
      <c r="S43" s="153"/>
      <c r="T43" s="153"/>
      <c r="U43" s="94"/>
      <c r="V43" s="153"/>
      <c r="W43" s="44">
        <v>30000</v>
      </c>
    </row>
    <row r="44" ht="27" customHeight="1" spans="1:23">
      <c r="A44" s="143" t="s">
        <v>219</v>
      </c>
      <c r="B44" s="144"/>
      <c r="C44" s="145" t="s">
        <v>240</v>
      </c>
      <c r="D44" s="143" t="s">
        <v>47</v>
      </c>
      <c r="E44" s="146" t="s">
        <v>241</v>
      </c>
      <c r="F44" s="146" t="s">
        <v>242</v>
      </c>
      <c r="G44" s="147" t="s">
        <v>243</v>
      </c>
      <c r="H44" s="145" t="s">
        <v>244</v>
      </c>
      <c r="I44" s="154">
        <v>50000</v>
      </c>
      <c r="J44" s="44"/>
      <c r="K44" s="154"/>
      <c r="L44" s="154">
        <v>50000</v>
      </c>
      <c r="M44" s="153"/>
      <c r="N44" s="153"/>
      <c r="O44" s="153"/>
      <c r="P44" s="153"/>
      <c r="Q44" s="153"/>
      <c r="R44" s="153"/>
      <c r="S44" s="153"/>
      <c r="T44" s="153"/>
      <c r="U44" s="94"/>
      <c r="V44" s="153"/>
      <c r="W44" s="44"/>
    </row>
    <row r="45" ht="20" customHeight="1" spans="1:23">
      <c r="A45" s="143" t="s">
        <v>245</v>
      </c>
      <c r="B45" s="144"/>
      <c r="C45" s="145" t="s">
        <v>246</v>
      </c>
      <c r="D45" s="143" t="s">
        <v>47</v>
      </c>
      <c r="E45" s="146" t="s">
        <v>241</v>
      </c>
      <c r="F45" s="146" t="s">
        <v>242</v>
      </c>
      <c r="G45" s="147" t="s">
        <v>243</v>
      </c>
      <c r="H45" s="145" t="s">
        <v>244</v>
      </c>
      <c r="I45" s="154">
        <v>70000</v>
      </c>
      <c r="J45" s="44"/>
      <c r="K45" s="154"/>
      <c r="L45" s="154">
        <v>70000</v>
      </c>
      <c r="M45" s="153"/>
      <c r="N45" s="153"/>
      <c r="O45" s="153"/>
      <c r="P45" s="153"/>
      <c r="Q45" s="153"/>
      <c r="R45" s="153"/>
      <c r="S45" s="153"/>
      <c r="T45" s="153"/>
      <c r="U45" s="94"/>
      <c r="V45" s="153"/>
      <c r="W45" s="44"/>
    </row>
    <row r="46" ht="20" customHeight="1" spans="1:23">
      <c r="A46" s="143" t="s">
        <v>247</v>
      </c>
      <c r="B46" s="144"/>
      <c r="C46" s="145" t="s">
        <v>246</v>
      </c>
      <c r="D46" s="143" t="s">
        <v>47</v>
      </c>
      <c r="E46" s="148" t="s">
        <v>248</v>
      </c>
      <c r="F46" s="148" t="s">
        <v>105</v>
      </c>
      <c r="G46" s="147" t="s">
        <v>243</v>
      </c>
      <c r="H46" s="147" t="s">
        <v>249</v>
      </c>
      <c r="I46" s="154">
        <v>260000</v>
      </c>
      <c r="J46" s="44"/>
      <c r="K46" s="44"/>
      <c r="L46" s="154">
        <v>260000</v>
      </c>
      <c r="M46" s="153"/>
      <c r="N46" s="153"/>
      <c r="O46" s="153"/>
      <c r="P46" s="153"/>
      <c r="Q46" s="153"/>
      <c r="R46" s="153"/>
      <c r="S46" s="153"/>
      <c r="T46" s="153"/>
      <c r="U46" s="94"/>
      <c r="V46" s="153"/>
      <c r="W46" s="44"/>
    </row>
    <row r="47" ht="20" customHeight="1" spans="1:23">
      <c r="A47" s="143" t="s">
        <v>250</v>
      </c>
      <c r="B47" s="144"/>
      <c r="C47" s="145" t="s">
        <v>246</v>
      </c>
      <c r="D47" s="143" t="s">
        <v>47</v>
      </c>
      <c r="E47" s="148" t="s">
        <v>248</v>
      </c>
      <c r="F47" s="148" t="s">
        <v>105</v>
      </c>
      <c r="G47" s="147" t="s">
        <v>243</v>
      </c>
      <c r="H47" s="147" t="s">
        <v>249</v>
      </c>
      <c r="I47" s="154">
        <v>140000</v>
      </c>
      <c r="J47" s="44"/>
      <c r="K47" s="44"/>
      <c r="L47" s="154">
        <v>140000</v>
      </c>
      <c r="M47" s="153"/>
      <c r="N47" s="153"/>
      <c r="O47" s="153"/>
      <c r="P47" s="153"/>
      <c r="Q47" s="153"/>
      <c r="R47" s="153"/>
      <c r="S47" s="153"/>
      <c r="T47" s="153"/>
      <c r="U47" s="94"/>
      <c r="V47" s="153"/>
      <c r="W47" s="44"/>
    </row>
    <row r="48" ht="20" customHeight="1" spans="1:23">
      <c r="A48" s="143" t="s">
        <v>251</v>
      </c>
      <c r="B48" s="144"/>
      <c r="C48" s="145" t="s">
        <v>246</v>
      </c>
      <c r="D48" s="143" t="s">
        <v>47</v>
      </c>
      <c r="E48" s="148" t="s">
        <v>248</v>
      </c>
      <c r="F48" s="148" t="s">
        <v>105</v>
      </c>
      <c r="G48" s="147" t="s">
        <v>243</v>
      </c>
      <c r="H48" s="147" t="s">
        <v>249</v>
      </c>
      <c r="I48" s="154">
        <v>120000</v>
      </c>
      <c r="J48" s="44"/>
      <c r="K48" s="44"/>
      <c r="L48" s="154">
        <v>120000</v>
      </c>
      <c r="M48" s="153"/>
      <c r="N48" s="153"/>
      <c r="O48" s="153"/>
      <c r="P48" s="153"/>
      <c r="Q48" s="153"/>
      <c r="R48" s="153"/>
      <c r="S48" s="153"/>
      <c r="T48" s="153"/>
      <c r="U48" s="94"/>
      <c r="V48" s="153"/>
      <c r="W48" s="44"/>
    </row>
    <row r="49" ht="20" customHeight="1" spans="1:23">
      <c r="A49" s="143" t="s">
        <v>252</v>
      </c>
      <c r="B49" s="144"/>
      <c r="C49" s="145" t="s">
        <v>240</v>
      </c>
      <c r="D49" s="143" t="s">
        <v>47</v>
      </c>
      <c r="E49" s="148" t="s">
        <v>248</v>
      </c>
      <c r="F49" s="148" t="s">
        <v>105</v>
      </c>
      <c r="G49" s="147" t="s">
        <v>243</v>
      </c>
      <c r="H49" s="147" t="s">
        <v>249</v>
      </c>
      <c r="I49" s="154">
        <v>24592.43</v>
      </c>
      <c r="J49" s="44"/>
      <c r="K49" s="44"/>
      <c r="L49" s="154">
        <v>24592.43</v>
      </c>
      <c r="M49" s="153"/>
      <c r="N49" s="153"/>
      <c r="O49" s="153"/>
      <c r="P49" s="153"/>
      <c r="Q49" s="153"/>
      <c r="R49" s="153"/>
      <c r="S49" s="153"/>
      <c r="T49" s="153"/>
      <c r="U49" s="94"/>
      <c r="V49" s="153"/>
      <c r="W49" s="44"/>
    </row>
    <row r="50" ht="20" customHeight="1" spans="1:23">
      <c r="A50" s="143" t="s">
        <v>253</v>
      </c>
      <c r="B50" s="144"/>
      <c r="C50" s="145" t="s">
        <v>246</v>
      </c>
      <c r="D50" s="143" t="s">
        <v>47</v>
      </c>
      <c r="E50" s="148" t="s">
        <v>248</v>
      </c>
      <c r="F50" s="148" t="s">
        <v>105</v>
      </c>
      <c r="G50" s="147" t="s">
        <v>243</v>
      </c>
      <c r="H50" s="147" t="s">
        <v>249</v>
      </c>
      <c r="I50" s="154">
        <v>240000</v>
      </c>
      <c r="J50" s="44"/>
      <c r="K50" s="44"/>
      <c r="L50" s="154">
        <v>240000</v>
      </c>
      <c r="M50" s="153"/>
      <c r="N50" s="153"/>
      <c r="O50" s="153"/>
      <c r="P50" s="153"/>
      <c r="Q50" s="153"/>
      <c r="R50" s="153"/>
      <c r="S50" s="153"/>
      <c r="T50" s="153"/>
      <c r="U50" s="94"/>
      <c r="V50" s="153"/>
      <c r="W50" s="44"/>
    </row>
    <row r="51" ht="20" customHeight="1" spans="1:23">
      <c r="A51" s="143" t="s">
        <v>254</v>
      </c>
      <c r="B51" s="144"/>
      <c r="C51" s="145" t="s">
        <v>246</v>
      </c>
      <c r="D51" s="143" t="s">
        <v>47</v>
      </c>
      <c r="E51" s="148" t="s">
        <v>248</v>
      </c>
      <c r="F51" s="148" t="s">
        <v>105</v>
      </c>
      <c r="G51" s="147" t="s">
        <v>255</v>
      </c>
      <c r="H51" s="147" t="s">
        <v>224</v>
      </c>
      <c r="I51" s="154">
        <v>40000</v>
      </c>
      <c r="J51" s="44"/>
      <c r="K51" s="44"/>
      <c r="L51" s="154">
        <v>40000</v>
      </c>
      <c r="M51" s="153"/>
      <c r="N51" s="153"/>
      <c r="O51" s="153"/>
      <c r="P51" s="153"/>
      <c r="Q51" s="153"/>
      <c r="R51" s="153"/>
      <c r="S51" s="153"/>
      <c r="T51" s="153"/>
      <c r="U51" s="94"/>
      <c r="V51" s="153"/>
      <c r="W51" s="44"/>
    </row>
    <row r="52" ht="20" customHeight="1" spans="1:23">
      <c r="A52" s="143" t="s">
        <v>256</v>
      </c>
      <c r="B52" s="144"/>
      <c r="C52" s="145" t="s">
        <v>246</v>
      </c>
      <c r="D52" s="143" t="s">
        <v>47</v>
      </c>
      <c r="E52" s="148" t="s">
        <v>248</v>
      </c>
      <c r="F52" s="148" t="s">
        <v>105</v>
      </c>
      <c r="G52" s="147" t="s">
        <v>243</v>
      </c>
      <c r="H52" s="147" t="s">
        <v>249</v>
      </c>
      <c r="I52" s="154">
        <v>60000</v>
      </c>
      <c r="J52" s="44"/>
      <c r="K52" s="44"/>
      <c r="L52" s="154">
        <v>60000</v>
      </c>
      <c r="M52" s="153"/>
      <c r="N52" s="153"/>
      <c r="O52" s="153"/>
      <c r="P52" s="153"/>
      <c r="Q52" s="153"/>
      <c r="R52" s="153"/>
      <c r="S52" s="153"/>
      <c r="T52" s="153"/>
      <c r="U52" s="94"/>
      <c r="V52" s="153"/>
      <c r="W52" s="44"/>
    </row>
    <row r="53" ht="20" customHeight="1" spans="1:23">
      <c r="A53" s="143" t="s">
        <v>257</v>
      </c>
      <c r="B53" s="144"/>
      <c r="C53" s="145" t="s">
        <v>246</v>
      </c>
      <c r="D53" s="143" t="s">
        <v>47</v>
      </c>
      <c r="E53" s="148" t="s">
        <v>248</v>
      </c>
      <c r="F53" s="148" t="s">
        <v>105</v>
      </c>
      <c r="G53" s="147" t="s">
        <v>243</v>
      </c>
      <c r="H53" s="147" t="s">
        <v>249</v>
      </c>
      <c r="I53" s="154">
        <v>240000</v>
      </c>
      <c r="J53" s="44"/>
      <c r="K53" s="44"/>
      <c r="L53" s="154">
        <v>240000</v>
      </c>
      <c r="M53" s="153"/>
      <c r="N53" s="153"/>
      <c r="O53" s="153"/>
      <c r="P53" s="153"/>
      <c r="Q53" s="153"/>
      <c r="R53" s="153"/>
      <c r="S53" s="153"/>
      <c r="T53" s="153"/>
      <c r="U53" s="94"/>
      <c r="V53" s="153"/>
      <c r="W53" s="44"/>
    </row>
    <row r="54" ht="20" customHeight="1" spans="1:23">
      <c r="A54" s="143" t="s">
        <v>258</v>
      </c>
      <c r="B54" s="144"/>
      <c r="C54" s="145" t="s">
        <v>246</v>
      </c>
      <c r="D54" s="143" t="s">
        <v>47</v>
      </c>
      <c r="E54" s="148" t="s">
        <v>248</v>
      </c>
      <c r="F54" s="148" t="s">
        <v>105</v>
      </c>
      <c r="G54" s="147" t="s">
        <v>243</v>
      </c>
      <c r="H54" s="147" t="s">
        <v>249</v>
      </c>
      <c r="I54" s="154">
        <v>80000</v>
      </c>
      <c r="J54" s="44"/>
      <c r="K54" s="44"/>
      <c r="L54" s="154">
        <v>80000</v>
      </c>
      <c r="M54" s="153"/>
      <c r="N54" s="153"/>
      <c r="O54" s="153"/>
      <c r="P54" s="153"/>
      <c r="Q54" s="153"/>
      <c r="R54" s="153"/>
      <c r="S54" s="153"/>
      <c r="T54" s="153"/>
      <c r="U54" s="94"/>
      <c r="V54" s="153"/>
      <c r="W54" s="44"/>
    </row>
    <row r="55" ht="20" customHeight="1" spans="1:23">
      <c r="A55" s="143" t="s">
        <v>259</v>
      </c>
      <c r="B55" s="144"/>
      <c r="C55" s="145" t="s">
        <v>246</v>
      </c>
      <c r="D55" s="143" t="s">
        <v>47</v>
      </c>
      <c r="E55" s="148" t="s">
        <v>248</v>
      </c>
      <c r="F55" s="148" t="s">
        <v>105</v>
      </c>
      <c r="G55" s="147" t="s">
        <v>260</v>
      </c>
      <c r="H55" s="147" t="s">
        <v>228</v>
      </c>
      <c r="I55" s="154">
        <v>31500</v>
      </c>
      <c r="J55" s="44"/>
      <c r="K55" s="44"/>
      <c r="L55" s="154">
        <v>31500</v>
      </c>
      <c r="M55" s="153"/>
      <c r="N55" s="153"/>
      <c r="O55" s="153"/>
      <c r="P55" s="153"/>
      <c r="Q55" s="153"/>
      <c r="R55" s="153"/>
      <c r="S55" s="153"/>
      <c r="T55" s="153"/>
      <c r="U55" s="94"/>
      <c r="V55" s="153"/>
      <c r="W55" s="44"/>
    </row>
    <row r="56" ht="20" customHeight="1" spans="1:23">
      <c r="A56" s="143" t="s">
        <v>261</v>
      </c>
      <c r="B56" s="144"/>
      <c r="C56" s="145" t="s">
        <v>246</v>
      </c>
      <c r="D56" s="143" t="s">
        <v>47</v>
      </c>
      <c r="E56" s="148" t="s">
        <v>248</v>
      </c>
      <c r="F56" s="148" t="s">
        <v>105</v>
      </c>
      <c r="G56" s="147" t="s">
        <v>243</v>
      </c>
      <c r="H56" s="147" t="s">
        <v>249</v>
      </c>
      <c r="I56" s="154">
        <v>80000</v>
      </c>
      <c r="J56" s="44"/>
      <c r="K56" s="44"/>
      <c r="L56" s="154">
        <v>80000</v>
      </c>
      <c r="M56" s="153"/>
      <c r="N56" s="153"/>
      <c r="O56" s="153"/>
      <c r="P56" s="153"/>
      <c r="Q56" s="153"/>
      <c r="R56" s="153"/>
      <c r="S56" s="153"/>
      <c r="T56" s="153"/>
      <c r="U56" s="94"/>
      <c r="V56" s="153"/>
      <c r="W56" s="44"/>
    </row>
    <row r="57" ht="20" customHeight="1" spans="1:23">
      <c r="A57" s="143" t="s">
        <v>262</v>
      </c>
      <c r="B57" s="144"/>
      <c r="C57" s="145" t="s">
        <v>246</v>
      </c>
      <c r="D57" s="143" t="s">
        <v>47</v>
      </c>
      <c r="E57" s="148" t="s">
        <v>248</v>
      </c>
      <c r="F57" s="148" t="s">
        <v>105</v>
      </c>
      <c r="G57" s="147" t="s">
        <v>263</v>
      </c>
      <c r="H57" s="147" t="s">
        <v>264</v>
      </c>
      <c r="I57" s="154">
        <v>18000</v>
      </c>
      <c r="J57" s="44"/>
      <c r="K57" s="44"/>
      <c r="L57" s="154">
        <v>18000</v>
      </c>
      <c r="M57" s="153"/>
      <c r="N57" s="153"/>
      <c r="O57" s="153"/>
      <c r="P57" s="153"/>
      <c r="Q57" s="153"/>
      <c r="R57" s="153"/>
      <c r="S57" s="153"/>
      <c r="T57" s="153"/>
      <c r="U57" s="94"/>
      <c r="V57" s="153"/>
      <c r="W57" s="44"/>
    </row>
    <row r="58" ht="20" customHeight="1" spans="1:23">
      <c r="A58" s="143" t="s">
        <v>265</v>
      </c>
      <c r="B58" s="144"/>
      <c r="C58" s="145" t="s">
        <v>246</v>
      </c>
      <c r="D58" s="143" t="s">
        <v>47</v>
      </c>
      <c r="E58" s="148" t="s">
        <v>248</v>
      </c>
      <c r="F58" s="148" t="s">
        <v>105</v>
      </c>
      <c r="G58" s="147" t="s">
        <v>243</v>
      </c>
      <c r="H58" s="147" t="s">
        <v>249</v>
      </c>
      <c r="I58" s="154">
        <v>40000</v>
      </c>
      <c r="J58" s="44"/>
      <c r="K58" s="44"/>
      <c r="L58" s="154">
        <v>40000</v>
      </c>
      <c r="M58" s="153"/>
      <c r="N58" s="153"/>
      <c r="O58" s="153"/>
      <c r="P58" s="153"/>
      <c r="Q58" s="153"/>
      <c r="R58" s="153"/>
      <c r="S58" s="153"/>
      <c r="T58" s="153"/>
      <c r="U58" s="94"/>
      <c r="V58" s="153"/>
      <c r="W58" s="44"/>
    </row>
    <row r="59" ht="20" customHeight="1" spans="1:23">
      <c r="A59" s="143" t="s">
        <v>266</v>
      </c>
      <c r="B59" s="144"/>
      <c r="C59" s="145" t="s">
        <v>246</v>
      </c>
      <c r="D59" s="143" t="s">
        <v>47</v>
      </c>
      <c r="E59" s="148" t="s">
        <v>248</v>
      </c>
      <c r="F59" s="148" t="s">
        <v>105</v>
      </c>
      <c r="G59" s="147" t="s">
        <v>243</v>
      </c>
      <c r="H59" s="147" t="s">
        <v>249</v>
      </c>
      <c r="I59" s="154">
        <v>30000</v>
      </c>
      <c r="J59" s="44"/>
      <c r="K59" s="44"/>
      <c r="L59" s="154">
        <v>30000</v>
      </c>
      <c r="M59" s="153"/>
      <c r="N59" s="153"/>
      <c r="O59" s="153"/>
      <c r="P59" s="153"/>
      <c r="Q59" s="153"/>
      <c r="R59" s="153"/>
      <c r="S59" s="153"/>
      <c r="T59" s="153"/>
      <c r="U59" s="94"/>
      <c r="V59" s="153"/>
      <c r="W59" s="44"/>
    </row>
    <row r="60" ht="18.85" customHeight="1" spans="1:23">
      <c r="A60" s="31" t="s">
        <v>106</v>
      </c>
      <c r="B60" s="32"/>
      <c r="C60" s="32"/>
      <c r="D60" s="32"/>
      <c r="E60" s="32"/>
      <c r="F60" s="32"/>
      <c r="G60" s="32"/>
      <c r="H60" s="33"/>
      <c r="I60" s="153">
        <v>9373718.43</v>
      </c>
      <c r="J60" s="153">
        <f>SUM(J9:J59)</f>
        <v>7789626</v>
      </c>
      <c r="K60" s="153">
        <f>SUM(K9:K59)</f>
        <v>7789626</v>
      </c>
      <c r="L60" s="153">
        <f>SUM(L44:L59)</f>
        <v>1524092.43</v>
      </c>
      <c r="M60" s="153"/>
      <c r="N60" s="153"/>
      <c r="O60" s="153"/>
      <c r="P60" s="153"/>
      <c r="Q60" s="153"/>
      <c r="R60" s="153"/>
      <c r="S60" s="153"/>
      <c r="T60" s="153"/>
      <c r="U60" s="94"/>
      <c r="V60" s="153"/>
      <c r="W60" s="156">
        <v>60000</v>
      </c>
    </row>
  </sheetData>
  <mergeCells count="28">
    <mergeCell ref="A3:W3"/>
    <mergeCell ref="A4:I4"/>
    <mergeCell ref="J5:M5"/>
    <mergeCell ref="N5:P5"/>
    <mergeCell ref="R5:W5"/>
    <mergeCell ref="J6:K6"/>
    <mergeCell ref="A60:H60"/>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9"/>
  <sheetViews>
    <sheetView showZeros="0" workbookViewId="0">
      <pane ySplit="1" topLeftCell="A48" activePane="bottomLeft" state="frozen"/>
      <selection/>
      <selection pane="bottomLeft" activeCell="E75" sqref="E75"/>
    </sheetView>
  </sheetViews>
  <sheetFormatPr defaultColWidth="9.11016949152542" defaultRowHeight="11.95" customHeight="1"/>
  <cols>
    <col min="1" max="1" width="23.5" customWidth="1"/>
    <col min="2" max="2" width="34.3813559322034" customWidth="1"/>
    <col min="3" max="3" width="10.8728813559322" customWidth="1"/>
    <col min="4" max="4" width="11.6271186440678" customWidth="1"/>
    <col min="5" max="5" width="23.5508474576271" customWidth="1"/>
    <col min="6" max="6" width="8" customWidth="1"/>
    <col min="7" max="7" width="7.6271186440678" customWidth="1"/>
    <col min="8" max="8" width="9.33050847457627" customWidth="1"/>
    <col min="9" max="9" width="7.1271186440678" customWidth="1"/>
    <col min="10" max="10" width="51.1271186440678" customWidth="1"/>
  </cols>
  <sheetData>
    <row r="1" customHeight="1" spans="1:10">
      <c r="A1" s="1"/>
      <c r="B1" s="1"/>
      <c r="C1" s="1"/>
      <c r="D1" s="1"/>
      <c r="E1" s="1"/>
      <c r="F1" s="1"/>
      <c r="G1" s="1"/>
      <c r="H1" s="1"/>
      <c r="I1" s="1"/>
      <c r="J1" s="1"/>
    </row>
    <row r="2" customHeight="1" spans="10:10">
      <c r="J2" s="54" t="s">
        <v>267</v>
      </c>
    </row>
    <row r="3" ht="28.5" customHeight="1" spans="1:10">
      <c r="A3" s="45" t="s">
        <v>268</v>
      </c>
      <c r="B3" s="27"/>
      <c r="C3" s="27"/>
      <c r="D3" s="27"/>
      <c r="E3" s="27"/>
      <c r="F3" s="46"/>
      <c r="G3" s="27"/>
      <c r="H3" s="46"/>
      <c r="I3" s="46"/>
      <c r="J3" s="27"/>
    </row>
    <row r="4" ht="15.05" customHeight="1" spans="1:1">
      <c r="A4" s="5" t="str">
        <f>'部门财务收支预算总表01-1'!A4</f>
        <v>单位名称：新平彝族傣族自治县残疾人联合会</v>
      </c>
    </row>
    <row r="5" ht="14.25" customHeight="1" spans="1:10">
      <c r="A5" s="47" t="s">
        <v>269</v>
      </c>
      <c r="B5" s="47" t="s">
        <v>270</v>
      </c>
      <c r="C5" s="47" t="s">
        <v>271</v>
      </c>
      <c r="D5" s="47" t="s">
        <v>272</v>
      </c>
      <c r="E5" s="47" t="s">
        <v>273</v>
      </c>
      <c r="F5" s="48" t="s">
        <v>274</v>
      </c>
      <c r="G5" s="47" t="s">
        <v>275</v>
      </c>
      <c r="H5" s="48" t="s">
        <v>276</v>
      </c>
      <c r="I5" s="48" t="s">
        <v>277</v>
      </c>
      <c r="J5" s="47" t="s">
        <v>278</v>
      </c>
    </row>
    <row r="6" ht="14.25" customHeight="1" spans="1:10">
      <c r="A6" s="47">
        <v>1</v>
      </c>
      <c r="B6" s="47">
        <v>2</v>
      </c>
      <c r="C6" s="47">
        <v>3</v>
      </c>
      <c r="D6" s="47">
        <v>4</v>
      </c>
      <c r="E6" s="47">
        <v>5</v>
      </c>
      <c r="F6" s="48">
        <v>6</v>
      </c>
      <c r="G6" s="47">
        <v>7</v>
      </c>
      <c r="H6" s="48">
        <v>8</v>
      </c>
      <c r="I6" s="48">
        <v>9</v>
      </c>
      <c r="J6" s="47">
        <v>10</v>
      </c>
    </row>
    <row r="7" ht="15.05" customHeight="1" spans="1:10">
      <c r="A7" s="99" t="s">
        <v>47</v>
      </c>
      <c r="B7" s="119"/>
      <c r="C7" s="99"/>
      <c r="D7" s="120"/>
      <c r="E7" s="107"/>
      <c r="F7" s="107"/>
      <c r="G7" s="107"/>
      <c r="H7" s="107"/>
      <c r="I7" s="107"/>
      <c r="J7" s="107"/>
    </row>
    <row r="8" ht="18" customHeight="1" spans="1:10">
      <c r="A8" s="121" t="s">
        <v>221</v>
      </c>
      <c r="B8" s="122" t="s">
        <v>279</v>
      </c>
      <c r="C8" s="104"/>
      <c r="D8" s="104"/>
      <c r="E8" s="107"/>
      <c r="F8" s="107"/>
      <c r="G8" s="107"/>
      <c r="H8" s="107"/>
      <c r="I8" s="107"/>
      <c r="J8" s="107"/>
    </row>
    <row r="9" ht="18" customHeight="1" spans="1:10">
      <c r="A9" s="123"/>
      <c r="B9" s="124"/>
      <c r="C9" s="99" t="s">
        <v>280</v>
      </c>
      <c r="D9" s="125" t="s">
        <v>281</v>
      </c>
      <c r="E9" s="126" t="s">
        <v>282</v>
      </c>
      <c r="F9" s="127" t="s">
        <v>283</v>
      </c>
      <c r="G9" s="103" t="s">
        <v>284</v>
      </c>
      <c r="H9" s="127" t="s">
        <v>285</v>
      </c>
      <c r="I9" s="127" t="s">
        <v>286</v>
      </c>
      <c r="J9" s="126" t="s">
        <v>287</v>
      </c>
    </row>
    <row r="10" ht="18" customHeight="1" spans="1:10">
      <c r="A10" s="123"/>
      <c r="B10" s="124"/>
      <c r="C10" s="99" t="s">
        <v>280</v>
      </c>
      <c r="D10" s="125" t="s">
        <v>281</v>
      </c>
      <c r="E10" s="126" t="s">
        <v>288</v>
      </c>
      <c r="F10" s="127" t="s">
        <v>283</v>
      </c>
      <c r="G10" s="103" t="s">
        <v>289</v>
      </c>
      <c r="H10" s="127" t="s">
        <v>290</v>
      </c>
      <c r="I10" s="127" t="s">
        <v>286</v>
      </c>
      <c r="J10" s="126" t="s">
        <v>291</v>
      </c>
    </row>
    <row r="11" ht="18" customHeight="1" spans="1:10">
      <c r="A11" s="123"/>
      <c r="B11" s="124"/>
      <c r="C11" s="99" t="s">
        <v>280</v>
      </c>
      <c r="D11" s="125" t="s">
        <v>281</v>
      </c>
      <c r="E11" s="126" t="s">
        <v>292</v>
      </c>
      <c r="F11" s="127" t="s">
        <v>283</v>
      </c>
      <c r="G11" s="103" t="s">
        <v>293</v>
      </c>
      <c r="H11" s="127" t="s">
        <v>290</v>
      </c>
      <c r="I11" s="127" t="s">
        <v>286</v>
      </c>
      <c r="J11" s="126" t="s">
        <v>294</v>
      </c>
    </row>
    <row r="12" ht="18" customHeight="1" spans="1:10">
      <c r="A12" s="123"/>
      <c r="B12" s="124"/>
      <c r="C12" s="99" t="s">
        <v>280</v>
      </c>
      <c r="D12" s="125" t="s">
        <v>281</v>
      </c>
      <c r="E12" s="126" t="s">
        <v>295</v>
      </c>
      <c r="F12" s="127" t="s">
        <v>283</v>
      </c>
      <c r="G12" s="103" t="s">
        <v>296</v>
      </c>
      <c r="H12" s="127" t="s">
        <v>290</v>
      </c>
      <c r="I12" s="127" t="s">
        <v>286</v>
      </c>
      <c r="J12" s="126" t="s">
        <v>297</v>
      </c>
    </row>
    <row r="13" ht="18" customHeight="1" spans="1:10">
      <c r="A13" s="123"/>
      <c r="B13" s="124"/>
      <c r="C13" s="99" t="s">
        <v>280</v>
      </c>
      <c r="D13" s="125" t="s">
        <v>281</v>
      </c>
      <c r="E13" s="126" t="s">
        <v>298</v>
      </c>
      <c r="F13" s="127" t="s">
        <v>283</v>
      </c>
      <c r="G13" s="103" t="s">
        <v>299</v>
      </c>
      <c r="H13" s="127" t="s">
        <v>290</v>
      </c>
      <c r="I13" s="127" t="s">
        <v>286</v>
      </c>
      <c r="J13" s="126" t="s">
        <v>300</v>
      </c>
    </row>
    <row r="14" ht="18" customHeight="1" spans="1:10">
      <c r="A14" s="123"/>
      <c r="B14" s="124"/>
      <c r="C14" s="99" t="s">
        <v>280</v>
      </c>
      <c r="D14" s="125" t="s">
        <v>281</v>
      </c>
      <c r="E14" s="126" t="s">
        <v>301</v>
      </c>
      <c r="F14" s="127" t="s">
        <v>283</v>
      </c>
      <c r="G14" s="103" t="s">
        <v>302</v>
      </c>
      <c r="H14" s="127" t="s">
        <v>303</v>
      </c>
      <c r="I14" s="127" t="s">
        <v>286</v>
      </c>
      <c r="J14" s="126" t="s">
        <v>300</v>
      </c>
    </row>
    <row r="15" ht="52" customHeight="1" spans="1:10">
      <c r="A15" s="123"/>
      <c r="B15" s="124"/>
      <c r="C15" s="99" t="s">
        <v>280</v>
      </c>
      <c r="D15" s="125" t="s">
        <v>304</v>
      </c>
      <c r="E15" s="126" t="s">
        <v>305</v>
      </c>
      <c r="F15" s="127" t="s">
        <v>283</v>
      </c>
      <c r="G15" s="103" t="s">
        <v>306</v>
      </c>
      <c r="H15" s="127" t="s">
        <v>307</v>
      </c>
      <c r="I15" s="127" t="s">
        <v>286</v>
      </c>
      <c r="J15" s="126" t="s">
        <v>308</v>
      </c>
    </row>
    <row r="16" ht="18" customHeight="1" spans="1:10">
      <c r="A16" s="123"/>
      <c r="B16" s="124"/>
      <c r="C16" s="99" t="s">
        <v>280</v>
      </c>
      <c r="D16" s="125" t="s">
        <v>309</v>
      </c>
      <c r="E16" s="126" t="s">
        <v>310</v>
      </c>
      <c r="F16" s="127" t="s">
        <v>283</v>
      </c>
      <c r="G16" s="103" t="s">
        <v>311</v>
      </c>
      <c r="H16" s="127" t="s">
        <v>312</v>
      </c>
      <c r="I16" s="127" t="s">
        <v>286</v>
      </c>
      <c r="J16" s="126" t="s">
        <v>313</v>
      </c>
    </row>
    <row r="17" ht="18" customHeight="1" spans="1:10">
      <c r="A17" s="123"/>
      <c r="B17" s="124"/>
      <c r="C17" s="99" t="s">
        <v>314</v>
      </c>
      <c r="D17" s="125" t="s">
        <v>315</v>
      </c>
      <c r="E17" s="126" t="s">
        <v>316</v>
      </c>
      <c r="F17" s="127" t="s">
        <v>317</v>
      </c>
      <c r="G17" s="103" t="s">
        <v>318</v>
      </c>
      <c r="H17" s="127" t="s">
        <v>319</v>
      </c>
      <c r="I17" s="127" t="s">
        <v>320</v>
      </c>
      <c r="J17" s="126" t="s">
        <v>321</v>
      </c>
    </row>
    <row r="18" ht="41" customHeight="1" spans="1:10">
      <c r="A18" s="128"/>
      <c r="B18" s="129"/>
      <c r="C18" s="99" t="s">
        <v>322</v>
      </c>
      <c r="D18" s="125" t="s">
        <v>323</v>
      </c>
      <c r="E18" s="126" t="s">
        <v>324</v>
      </c>
      <c r="F18" s="127" t="s">
        <v>283</v>
      </c>
      <c r="G18" s="103" t="s">
        <v>306</v>
      </c>
      <c r="H18" s="127" t="s">
        <v>307</v>
      </c>
      <c r="I18" s="127" t="s">
        <v>286</v>
      </c>
      <c r="J18" s="126" t="s">
        <v>325</v>
      </c>
    </row>
    <row r="19" hidden="1" customHeight="1" spans="1:10">
      <c r="A19" s="121" t="s">
        <v>217</v>
      </c>
      <c r="B19" s="130"/>
      <c r="C19" s="131"/>
      <c r="D19" s="131"/>
      <c r="E19" s="131"/>
      <c r="F19" s="131"/>
      <c r="G19" s="131"/>
      <c r="H19" s="131"/>
      <c r="I19" s="131"/>
      <c r="J19" s="131"/>
    </row>
    <row r="20" customHeight="1" spans="1:10">
      <c r="A20" s="123"/>
      <c r="B20" s="132" t="s">
        <v>326</v>
      </c>
      <c r="C20" s="99" t="s">
        <v>280</v>
      </c>
      <c r="D20" s="125" t="s">
        <v>281</v>
      </c>
      <c r="E20" s="126" t="s">
        <v>327</v>
      </c>
      <c r="F20" s="127" t="s">
        <v>317</v>
      </c>
      <c r="G20" s="103" t="s">
        <v>125</v>
      </c>
      <c r="H20" s="127" t="s">
        <v>328</v>
      </c>
      <c r="I20" s="127" t="s">
        <v>286</v>
      </c>
      <c r="J20" s="126" t="s">
        <v>329</v>
      </c>
    </row>
    <row r="21" customHeight="1" spans="1:10">
      <c r="A21" s="123"/>
      <c r="B21" s="133"/>
      <c r="C21" s="99" t="s">
        <v>280</v>
      </c>
      <c r="D21" s="125" t="s">
        <v>304</v>
      </c>
      <c r="E21" s="126" t="s">
        <v>330</v>
      </c>
      <c r="F21" s="127" t="s">
        <v>283</v>
      </c>
      <c r="G21" s="103" t="s">
        <v>306</v>
      </c>
      <c r="H21" s="127" t="s">
        <v>307</v>
      </c>
      <c r="I21" s="127" t="s">
        <v>286</v>
      </c>
      <c r="J21" s="126" t="s">
        <v>331</v>
      </c>
    </row>
    <row r="22" customHeight="1" spans="1:10">
      <c r="A22" s="123"/>
      <c r="B22" s="133"/>
      <c r="C22" s="99" t="s">
        <v>280</v>
      </c>
      <c r="D22" s="125" t="s">
        <v>332</v>
      </c>
      <c r="E22" s="126" t="s">
        <v>333</v>
      </c>
      <c r="F22" s="127" t="s">
        <v>317</v>
      </c>
      <c r="G22" s="103" t="s">
        <v>306</v>
      </c>
      <c r="H22" s="127" t="s">
        <v>307</v>
      </c>
      <c r="I22" s="127" t="s">
        <v>286</v>
      </c>
      <c r="J22" s="126" t="s">
        <v>334</v>
      </c>
    </row>
    <row r="23" customHeight="1" spans="1:10">
      <c r="A23" s="123"/>
      <c r="B23" s="133"/>
      <c r="C23" s="99" t="s">
        <v>314</v>
      </c>
      <c r="D23" s="125" t="s">
        <v>335</v>
      </c>
      <c r="E23" s="126" t="s">
        <v>336</v>
      </c>
      <c r="F23" s="127" t="s">
        <v>283</v>
      </c>
      <c r="G23" s="103" t="s">
        <v>126</v>
      </c>
      <c r="H23" s="127" t="s">
        <v>337</v>
      </c>
      <c r="I23" s="127" t="s">
        <v>286</v>
      </c>
      <c r="J23" s="126" t="s">
        <v>338</v>
      </c>
    </row>
    <row r="24" customHeight="1" spans="1:10">
      <c r="A24" s="128"/>
      <c r="B24" s="134"/>
      <c r="C24" s="99" t="s">
        <v>322</v>
      </c>
      <c r="D24" s="125" t="s">
        <v>323</v>
      </c>
      <c r="E24" s="126" t="s">
        <v>339</v>
      </c>
      <c r="F24" s="127" t="s">
        <v>283</v>
      </c>
      <c r="G24" s="103" t="s">
        <v>306</v>
      </c>
      <c r="H24" s="127" t="s">
        <v>307</v>
      </c>
      <c r="I24" s="127" t="s">
        <v>286</v>
      </c>
      <c r="J24" s="126" t="s">
        <v>340</v>
      </c>
    </row>
    <row r="25" ht="19" customHeight="1" spans="1:10">
      <c r="A25" s="121" t="s">
        <v>226</v>
      </c>
      <c r="B25" s="135" t="s">
        <v>341</v>
      </c>
      <c r="C25" s="131"/>
      <c r="D25" s="131"/>
      <c r="E25" s="131"/>
      <c r="F25" s="131"/>
      <c r="G25" s="131"/>
      <c r="H25" s="131"/>
      <c r="I25" s="131"/>
      <c r="J25" s="131"/>
    </row>
    <row r="26" ht="19" customHeight="1" spans="1:10">
      <c r="A26" s="123"/>
      <c r="B26" s="136"/>
      <c r="C26" s="99" t="s">
        <v>280</v>
      </c>
      <c r="D26" s="125" t="s">
        <v>281</v>
      </c>
      <c r="E26" s="126" t="s">
        <v>342</v>
      </c>
      <c r="F26" s="127" t="s">
        <v>283</v>
      </c>
      <c r="G26" s="103" t="s">
        <v>343</v>
      </c>
      <c r="H26" s="127" t="s">
        <v>344</v>
      </c>
      <c r="I26" s="127" t="s">
        <v>286</v>
      </c>
      <c r="J26" s="126" t="s">
        <v>345</v>
      </c>
    </row>
    <row r="27" ht="19" customHeight="1" spans="1:10">
      <c r="A27" s="123"/>
      <c r="B27" s="136"/>
      <c r="C27" s="99" t="s">
        <v>280</v>
      </c>
      <c r="D27" s="125" t="s">
        <v>281</v>
      </c>
      <c r="E27" s="126" t="s">
        <v>346</v>
      </c>
      <c r="F27" s="127" t="s">
        <v>283</v>
      </c>
      <c r="G27" s="103" t="s">
        <v>347</v>
      </c>
      <c r="H27" s="127" t="s">
        <v>348</v>
      </c>
      <c r="I27" s="127" t="s">
        <v>286</v>
      </c>
      <c r="J27" s="126" t="s">
        <v>349</v>
      </c>
    </row>
    <row r="28" ht="19" customHeight="1" spans="1:10">
      <c r="A28" s="123"/>
      <c r="B28" s="136"/>
      <c r="C28" s="99" t="s">
        <v>280</v>
      </c>
      <c r="D28" s="125" t="s">
        <v>281</v>
      </c>
      <c r="E28" s="126" t="s">
        <v>350</v>
      </c>
      <c r="F28" s="127" t="s">
        <v>283</v>
      </c>
      <c r="G28" s="103" t="s">
        <v>293</v>
      </c>
      <c r="H28" s="127" t="s">
        <v>351</v>
      </c>
      <c r="I28" s="127" t="s">
        <v>286</v>
      </c>
      <c r="J28" s="126" t="s">
        <v>352</v>
      </c>
    </row>
    <row r="29" ht="19" customHeight="1" spans="1:10">
      <c r="A29" s="123"/>
      <c r="B29" s="136"/>
      <c r="C29" s="99" t="s">
        <v>280</v>
      </c>
      <c r="D29" s="125" t="s">
        <v>281</v>
      </c>
      <c r="E29" s="126" t="s">
        <v>353</v>
      </c>
      <c r="F29" s="127" t="s">
        <v>317</v>
      </c>
      <c r="G29" s="103" t="s">
        <v>123</v>
      </c>
      <c r="H29" s="127" t="s">
        <v>344</v>
      </c>
      <c r="I29" s="127" t="s">
        <v>286</v>
      </c>
      <c r="J29" s="126" t="s">
        <v>354</v>
      </c>
    </row>
    <row r="30" ht="19" customHeight="1" spans="1:10">
      <c r="A30" s="123"/>
      <c r="B30" s="136"/>
      <c r="C30" s="99" t="s">
        <v>280</v>
      </c>
      <c r="D30" s="125" t="s">
        <v>281</v>
      </c>
      <c r="E30" s="126" t="s">
        <v>355</v>
      </c>
      <c r="F30" s="127" t="s">
        <v>283</v>
      </c>
      <c r="G30" s="103" t="s">
        <v>356</v>
      </c>
      <c r="H30" s="127" t="s">
        <v>290</v>
      </c>
      <c r="I30" s="127" t="s">
        <v>286</v>
      </c>
      <c r="J30" s="126" t="s">
        <v>357</v>
      </c>
    </row>
    <row r="31" ht="19" customHeight="1" spans="1:10">
      <c r="A31" s="123"/>
      <c r="B31" s="136"/>
      <c r="C31" s="99" t="s">
        <v>280</v>
      </c>
      <c r="D31" s="125" t="s">
        <v>281</v>
      </c>
      <c r="E31" s="126" t="s">
        <v>358</v>
      </c>
      <c r="F31" s="127" t="s">
        <v>317</v>
      </c>
      <c r="G31" s="103" t="s">
        <v>359</v>
      </c>
      <c r="H31" s="127" t="s">
        <v>351</v>
      </c>
      <c r="I31" s="127" t="s">
        <v>286</v>
      </c>
      <c r="J31" s="126" t="s">
        <v>360</v>
      </c>
    </row>
    <row r="32" ht="19" customHeight="1" spans="1:10">
      <c r="A32" s="123"/>
      <c r="B32" s="136"/>
      <c r="C32" s="99" t="s">
        <v>280</v>
      </c>
      <c r="D32" s="125" t="s">
        <v>281</v>
      </c>
      <c r="E32" s="126" t="s">
        <v>361</v>
      </c>
      <c r="F32" s="127" t="s">
        <v>317</v>
      </c>
      <c r="G32" s="103" t="s">
        <v>362</v>
      </c>
      <c r="H32" s="127" t="s">
        <v>363</v>
      </c>
      <c r="I32" s="127" t="s">
        <v>286</v>
      </c>
      <c r="J32" s="126" t="s">
        <v>364</v>
      </c>
    </row>
    <row r="33" ht="19" customHeight="1" spans="1:10">
      <c r="A33" s="123"/>
      <c r="B33" s="136"/>
      <c r="C33" s="99" t="s">
        <v>280</v>
      </c>
      <c r="D33" s="125" t="s">
        <v>281</v>
      </c>
      <c r="E33" s="126" t="s">
        <v>365</v>
      </c>
      <c r="F33" s="127" t="s">
        <v>283</v>
      </c>
      <c r="G33" s="103" t="s">
        <v>311</v>
      </c>
      <c r="H33" s="127" t="s">
        <v>290</v>
      </c>
      <c r="I33" s="127" t="s">
        <v>286</v>
      </c>
      <c r="J33" s="126" t="s">
        <v>366</v>
      </c>
    </row>
    <row r="34" ht="19" customHeight="1" spans="1:10">
      <c r="A34" s="123"/>
      <c r="B34" s="136"/>
      <c r="C34" s="99" t="s">
        <v>280</v>
      </c>
      <c r="D34" s="125" t="s">
        <v>281</v>
      </c>
      <c r="E34" s="126" t="s">
        <v>367</v>
      </c>
      <c r="F34" s="127" t="s">
        <v>283</v>
      </c>
      <c r="G34" s="103" t="s">
        <v>368</v>
      </c>
      <c r="H34" s="127" t="s">
        <v>290</v>
      </c>
      <c r="I34" s="127" t="s">
        <v>286</v>
      </c>
      <c r="J34" s="126" t="s">
        <v>369</v>
      </c>
    </row>
    <row r="35" ht="19" customHeight="1" spans="1:10">
      <c r="A35" s="123"/>
      <c r="B35" s="136"/>
      <c r="C35" s="99" t="s">
        <v>280</v>
      </c>
      <c r="D35" s="125" t="s">
        <v>281</v>
      </c>
      <c r="E35" s="126" t="s">
        <v>370</v>
      </c>
      <c r="F35" s="127" t="s">
        <v>283</v>
      </c>
      <c r="G35" s="103" t="s">
        <v>371</v>
      </c>
      <c r="H35" s="127" t="s">
        <v>290</v>
      </c>
      <c r="I35" s="127" t="s">
        <v>286</v>
      </c>
      <c r="J35" s="126" t="s">
        <v>372</v>
      </c>
    </row>
    <row r="36" ht="27" customHeight="1" spans="1:10">
      <c r="A36" s="123"/>
      <c r="B36" s="136"/>
      <c r="C36" s="99" t="s">
        <v>280</v>
      </c>
      <c r="D36" s="125" t="s">
        <v>304</v>
      </c>
      <c r="E36" s="126" t="s">
        <v>373</v>
      </c>
      <c r="F36" s="127" t="s">
        <v>283</v>
      </c>
      <c r="G36" s="103" t="s">
        <v>374</v>
      </c>
      <c r="H36" s="127" t="s">
        <v>307</v>
      </c>
      <c r="I36" s="127" t="s">
        <v>286</v>
      </c>
      <c r="J36" s="126" t="s">
        <v>375</v>
      </c>
    </row>
    <row r="37" ht="19" customHeight="1" spans="1:10">
      <c r="A37" s="123"/>
      <c r="B37" s="136"/>
      <c r="C37" s="99" t="s">
        <v>280</v>
      </c>
      <c r="D37" s="125" t="s">
        <v>304</v>
      </c>
      <c r="E37" s="126" t="s">
        <v>376</v>
      </c>
      <c r="F37" s="127" t="s">
        <v>283</v>
      </c>
      <c r="G37" s="103" t="s">
        <v>306</v>
      </c>
      <c r="H37" s="127" t="s">
        <v>307</v>
      </c>
      <c r="I37" s="127" t="s">
        <v>286</v>
      </c>
      <c r="J37" s="126" t="s">
        <v>377</v>
      </c>
    </row>
    <row r="38" ht="25" customHeight="1" spans="1:10">
      <c r="A38" s="123"/>
      <c r="B38" s="136"/>
      <c r="C38" s="99" t="s">
        <v>280</v>
      </c>
      <c r="D38" s="125" t="s">
        <v>332</v>
      </c>
      <c r="E38" s="126" t="s">
        <v>378</v>
      </c>
      <c r="F38" s="127" t="s">
        <v>283</v>
      </c>
      <c r="G38" s="103" t="s">
        <v>306</v>
      </c>
      <c r="H38" s="127" t="s">
        <v>307</v>
      </c>
      <c r="I38" s="127" t="s">
        <v>286</v>
      </c>
      <c r="J38" s="126" t="s">
        <v>379</v>
      </c>
    </row>
    <row r="39" ht="19" customHeight="1" spans="1:10">
      <c r="A39" s="123"/>
      <c r="B39" s="136"/>
      <c r="C39" s="99" t="s">
        <v>314</v>
      </c>
      <c r="D39" s="125" t="s">
        <v>315</v>
      </c>
      <c r="E39" s="126" t="s">
        <v>380</v>
      </c>
      <c r="F39" s="127" t="s">
        <v>317</v>
      </c>
      <c r="G39" s="103" t="s">
        <v>381</v>
      </c>
      <c r="H39" s="127" t="s">
        <v>319</v>
      </c>
      <c r="I39" s="127" t="s">
        <v>320</v>
      </c>
      <c r="J39" s="126" t="s">
        <v>382</v>
      </c>
    </row>
    <row r="40" ht="19" customHeight="1" spans="1:10">
      <c r="A40" s="128"/>
      <c r="B40" s="137"/>
      <c r="C40" s="99" t="s">
        <v>322</v>
      </c>
      <c r="D40" s="125" t="s">
        <v>323</v>
      </c>
      <c r="E40" s="126" t="s">
        <v>383</v>
      </c>
      <c r="F40" s="127" t="s">
        <v>283</v>
      </c>
      <c r="G40" s="103" t="s">
        <v>384</v>
      </c>
      <c r="H40" s="127" t="s">
        <v>307</v>
      </c>
      <c r="I40" s="127" t="s">
        <v>286</v>
      </c>
      <c r="J40" s="126" t="s">
        <v>385</v>
      </c>
    </row>
    <row r="41" ht="15" hidden="1" customHeight="1" spans="1:10">
      <c r="A41" s="121" t="s">
        <v>231</v>
      </c>
      <c r="B41" s="135" t="s">
        <v>386</v>
      </c>
      <c r="C41" s="131"/>
      <c r="D41" s="131"/>
      <c r="E41" s="131"/>
      <c r="F41" s="131"/>
      <c r="G41" s="131"/>
      <c r="H41" s="131"/>
      <c r="I41" s="131"/>
      <c r="J41" s="131"/>
    </row>
    <row r="42" ht="25" customHeight="1" spans="1:10">
      <c r="A42" s="123"/>
      <c r="B42" s="136"/>
      <c r="C42" s="99" t="s">
        <v>280</v>
      </c>
      <c r="D42" s="125" t="s">
        <v>281</v>
      </c>
      <c r="E42" s="126" t="s">
        <v>387</v>
      </c>
      <c r="F42" s="127" t="s">
        <v>317</v>
      </c>
      <c r="G42" s="103" t="s">
        <v>388</v>
      </c>
      <c r="H42" s="127" t="s">
        <v>351</v>
      </c>
      <c r="I42" s="127" t="s">
        <v>286</v>
      </c>
      <c r="J42" s="126" t="s">
        <v>389</v>
      </c>
    </row>
    <row r="43" ht="15" customHeight="1" spans="1:10">
      <c r="A43" s="123"/>
      <c r="B43" s="136"/>
      <c r="C43" s="99" t="s">
        <v>280</v>
      </c>
      <c r="D43" s="125" t="s">
        <v>281</v>
      </c>
      <c r="E43" s="126" t="s">
        <v>390</v>
      </c>
      <c r="F43" s="127" t="s">
        <v>317</v>
      </c>
      <c r="G43" s="103" t="s">
        <v>391</v>
      </c>
      <c r="H43" s="127" t="s">
        <v>290</v>
      </c>
      <c r="I43" s="127" t="s">
        <v>286</v>
      </c>
      <c r="J43" s="126" t="s">
        <v>392</v>
      </c>
    </row>
    <row r="44" ht="15" customHeight="1" spans="1:10">
      <c r="A44" s="123"/>
      <c r="B44" s="136"/>
      <c r="C44" s="99" t="s">
        <v>280</v>
      </c>
      <c r="D44" s="125" t="s">
        <v>281</v>
      </c>
      <c r="E44" s="126" t="s">
        <v>393</v>
      </c>
      <c r="F44" s="127" t="s">
        <v>283</v>
      </c>
      <c r="G44" s="103" t="s">
        <v>394</v>
      </c>
      <c r="H44" s="127" t="s">
        <v>290</v>
      </c>
      <c r="I44" s="127" t="s">
        <v>286</v>
      </c>
      <c r="J44" s="126" t="s">
        <v>395</v>
      </c>
    </row>
    <row r="45" ht="15" customHeight="1" spans="1:10">
      <c r="A45" s="123"/>
      <c r="B45" s="136"/>
      <c r="C45" s="99" t="s">
        <v>280</v>
      </c>
      <c r="D45" s="125" t="s">
        <v>281</v>
      </c>
      <c r="E45" s="126" t="s">
        <v>396</v>
      </c>
      <c r="F45" s="127" t="s">
        <v>283</v>
      </c>
      <c r="G45" s="103" t="s">
        <v>123</v>
      </c>
      <c r="H45" s="127" t="s">
        <v>397</v>
      </c>
      <c r="I45" s="127" t="s">
        <v>286</v>
      </c>
      <c r="J45" s="126" t="s">
        <v>398</v>
      </c>
    </row>
    <row r="46" ht="25" customHeight="1" spans="1:10">
      <c r="A46" s="123"/>
      <c r="B46" s="136"/>
      <c r="C46" s="99" t="s">
        <v>280</v>
      </c>
      <c r="D46" s="125" t="s">
        <v>281</v>
      </c>
      <c r="E46" s="126" t="s">
        <v>399</v>
      </c>
      <c r="F46" s="127" t="s">
        <v>283</v>
      </c>
      <c r="G46" s="103" t="s">
        <v>400</v>
      </c>
      <c r="H46" s="127" t="s">
        <v>303</v>
      </c>
      <c r="I46" s="127" t="s">
        <v>286</v>
      </c>
      <c r="J46" s="126" t="s">
        <v>401</v>
      </c>
    </row>
    <row r="47" ht="27" customHeight="1" spans="1:10">
      <c r="A47" s="123"/>
      <c r="B47" s="136"/>
      <c r="C47" s="99" t="s">
        <v>280</v>
      </c>
      <c r="D47" s="125" t="s">
        <v>304</v>
      </c>
      <c r="E47" s="126" t="s">
        <v>402</v>
      </c>
      <c r="F47" s="127" t="s">
        <v>283</v>
      </c>
      <c r="G47" s="103" t="s">
        <v>374</v>
      </c>
      <c r="H47" s="127" t="s">
        <v>307</v>
      </c>
      <c r="I47" s="127" t="s">
        <v>286</v>
      </c>
      <c r="J47" s="126" t="s">
        <v>403</v>
      </c>
    </row>
    <row r="48" ht="31" customHeight="1" spans="1:10">
      <c r="A48" s="123"/>
      <c r="B48" s="136"/>
      <c r="C48" s="99" t="s">
        <v>280</v>
      </c>
      <c r="D48" s="125" t="s">
        <v>304</v>
      </c>
      <c r="E48" s="126" t="s">
        <v>404</v>
      </c>
      <c r="F48" s="127" t="s">
        <v>283</v>
      </c>
      <c r="G48" s="103" t="s">
        <v>374</v>
      </c>
      <c r="H48" s="127" t="s">
        <v>307</v>
      </c>
      <c r="I48" s="127" t="s">
        <v>286</v>
      </c>
      <c r="J48" s="126" t="s">
        <v>405</v>
      </c>
    </row>
    <row r="49" ht="26" customHeight="1" spans="1:10">
      <c r="A49" s="123"/>
      <c r="B49" s="136"/>
      <c r="C49" s="99" t="s">
        <v>280</v>
      </c>
      <c r="D49" s="125" t="s">
        <v>332</v>
      </c>
      <c r="E49" s="126" t="s">
        <v>378</v>
      </c>
      <c r="F49" s="127" t="s">
        <v>317</v>
      </c>
      <c r="G49" s="103" t="s">
        <v>306</v>
      </c>
      <c r="H49" s="127" t="s">
        <v>307</v>
      </c>
      <c r="I49" s="127" t="s">
        <v>286</v>
      </c>
      <c r="J49" s="126" t="s">
        <v>379</v>
      </c>
    </row>
    <row r="50" ht="15" customHeight="1" spans="1:10">
      <c r="A50" s="123"/>
      <c r="B50" s="136"/>
      <c r="C50" s="99" t="s">
        <v>314</v>
      </c>
      <c r="D50" s="125" t="s">
        <v>315</v>
      </c>
      <c r="E50" s="126" t="s">
        <v>380</v>
      </c>
      <c r="F50" s="127" t="s">
        <v>317</v>
      </c>
      <c r="G50" s="103" t="s">
        <v>381</v>
      </c>
      <c r="H50" s="127" t="s">
        <v>319</v>
      </c>
      <c r="I50" s="127" t="s">
        <v>320</v>
      </c>
      <c r="J50" s="126" t="s">
        <v>406</v>
      </c>
    </row>
    <row r="51" ht="15" customHeight="1" spans="1:10">
      <c r="A51" s="128"/>
      <c r="B51" s="137"/>
      <c r="C51" s="99" t="s">
        <v>322</v>
      </c>
      <c r="D51" s="125" t="s">
        <v>323</v>
      </c>
      <c r="E51" s="126" t="s">
        <v>383</v>
      </c>
      <c r="F51" s="127" t="s">
        <v>283</v>
      </c>
      <c r="G51" s="103" t="s">
        <v>306</v>
      </c>
      <c r="H51" s="127" t="s">
        <v>307</v>
      </c>
      <c r="I51" s="127" t="s">
        <v>286</v>
      </c>
      <c r="J51" s="126" t="s">
        <v>385</v>
      </c>
    </row>
    <row r="52" ht="15" customHeight="1" spans="1:10">
      <c r="A52" s="121" t="s">
        <v>236</v>
      </c>
      <c r="B52" s="135" t="s">
        <v>407</v>
      </c>
      <c r="C52" s="131"/>
      <c r="D52" s="131"/>
      <c r="E52" s="131"/>
      <c r="F52" s="131"/>
      <c r="G52" s="131"/>
      <c r="H52" s="131"/>
      <c r="I52" s="131"/>
      <c r="J52" s="131"/>
    </row>
    <row r="53" ht="14" customHeight="1" spans="1:10">
      <c r="A53" s="123"/>
      <c r="B53" s="136"/>
      <c r="C53" s="99" t="s">
        <v>280</v>
      </c>
      <c r="D53" s="125" t="s">
        <v>281</v>
      </c>
      <c r="E53" s="126" t="s">
        <v>408</v>
      </c>
      <c r="F53" s="127" t="s">
        <v>317</v>
      </c>
      <c r="G53" s="103" t="s">
        <v>122</v>
      </c>
      <c r="H53" s="127" t="s">
        <v>303</v>
      </c>
      <c r="I53" s="127" t="s">
        <v>286</v>
      </c>
      <c r="J53" s="126" t="s">
        <v>409</v>
      </c>
    </row>
    <row r="54" ht="26" customHeight="1" spans="1:10">
      <c r="A54" s="123"/>
      <c r="B54" s="136"/>
      <c r="C54" s="99" t="s">
        <v>280</v>
      </c>
      <c r="D54" s="125" t="s">
        <v>304</v>
      </c>
      <c r="E54" s="126" t="s">
        <v>373</v>
      </c>
      <c r="F54" s="127" t="s">
        <v>317</v>
      </c>
      <c r="G54" s="103" t="s">
        <v>374</v>
      </c>
      <c r="H54" s="127" t="s">
        <v>307</v>
      </c>
      <c r="I54" s="127" t="s">
        <v>286</v>
      </c>
      <c r="J54" s="126" t="s">
        <v>375</v>
      </c>
    </row>
    <row r="55" ht="13" customHeight="1" spans="1:10">
      <c r="A55" s="123"/>
      <c r="B55" s="136"/>
      <c r="C55" s="99" t="s">
        <v>280</v>
      </c>
      <c r="D55" s="125" t="s">
        <v>304</v>
      </c>
      <c r="E55" s="126" t="s">
        <v>410</v>
      </c>
      <c r="F55" s="127" t="s">
        <v>317</v>
      </c>
      <c r="G55" s="103" t="s">
        <v>374</v>
      </c>
      <c r="H55" s="127" t="s">
        <v>307</v>
      </c>
      <c r="I55" s="127" t="s">
        <v>286</v>
      </c>
      <c r="J55" s="126" t="s">
        <v>411</v>
      </c>
    </row>
    <row r="56" ht="15" customHeight="1" spans="1:10">
      <c r="A56" s="123"/>
      <c r="B56" s="136"/>
      <c r="C56" s="99" t="s">
        <v>314</v>
      </c>
      <c r="D56" s="125" t="s">
        <v>315</v>
      </c>
      <c r="E56" s="126" t="s">
        <v>412</v>
      </c>
      <c r="F56" s="127" t="s">
        <v>317</v>
      </c>
      <c r="G56" s="103" t="s">
        <v>318</v>
      </c>
      <c r="H56" s="127" t="s">
        <v>413</v>
      </c>
      <c r="I56" s="127" t="s">
        <v>320</v>
      </c>
      <c r="J56" s="126" t="s">
        <v>414</v>
      </c>
    </row>
    <row r="57" ht="18" customHeight="1" spans="1:10">
      <c r="A57" s="128"/>
      <c r="B57" s="137"/>
      <c r="C57" s="99" t="s">
        <v>322</v>
      </c>
      <c r="D57" s="125" t="s">
        <v>323</v>
      </c>
      <c r="E57" s="126" t="s">
        <v>383</v>
      </c>
      <c r="F57" s="127" t="s">
        <v>283</v>
      </c>
      <c r="G57" s="103" t="s">
        <v>306</v>
      </c>
      <c r="H57" s="127" t="s">
        <v>307</v>
      </c>
      <c r="I57" s="127" t="s">
        <v>286</v>
      </c>
      <c r="J57" s="126" t="s">
        <v>385</v>
      </c>
    </row>
    <row r="58" ht="1" hidden="1" customHeight="1" spans="1:10">
      <c r="A58" s="121" t="s">
        <v>239</v>
      </c>
      <c r="B58" s="135" t="s">
        <v>415</v>
      </c>
      <c r="C58" s="131"/>
      <c r="D58" s="131"/>
      <c r="E58" s="131"/>
      <c r="F58" s="131"/>
      <c r="G58" s="131"/>
      <c r="H58" s="131"/>
      <c r="I58" s="131"/>
      <c r="J58" s="131"/>
    </row>
    <row r="59" ht="15" customHeight="1" spans="1:10">
      <c r="A59" s="123"/>
      <c r="B59" s="136"/>
      <c r="C59" s="99" t="s">
        <v>280</v>
      </c>
      <c r="D59" s="125" t="s">
        <v>281</v>
      </c>
      <c r="E59" s="126" t="s">
        <v>416</v>
      </c>
      <c r="F59" s="127" t="s">
        <v>283</v>
      </c>
      <c r="G59" s="103" t="s">
        <v>356</v>
      </c>
      <c r="H59" s="127" t="s">
        <v>417</v>
      </c>
      <c r="I59" s="127" t="s">
        <v>286</v>
      </c>
      <c r="J59" s="126" t="s">
        <v>418</v>
      </c>
    </row>
    <row r="60" ht="15" customHeight="1" spans="1:10">
      <c r="A60" s="123"/>
      <c r="B60" s="136"/>
      <c r="C60" s="99" t="s">
        <v>280</v>
      </c>
      <c r="D60" s="125" t="s">
        <v>281</v>
      </c>
      <c r="E60" s="126" t="s">
        <v>419</v>
      </c>
      <c r="F60" s="127" t="s">
        <v>283</v>
      </c>
      <c r="G60" s="103" t="s">
        <v>420</v>
      </c>
      <c r="H60" s="127" t="s">
        <v>397</v>
      </c>
      <c r="I60" s="127" t="s">
        <v>286</v>
      </c>
      <c r="J60" s="126" t="s">
        <v>421</v>
      </c>
    </row>
    <row r="61" ht="15" customHeight="1" spans="1:10">
      <c r="A61" s="123"/>
      <c r="B61" s="136"/>
      <c r="C61" s="99" t="s">
        <v>280</v>
      </c>
      <c r="D61" s="125" t="s">
        <v>281</v>
      </c>
      <c r="E61" s="126" t="s">
        <v>422</v>
      </c>
      <c r="F61" s="127" t="s">
        <v>283</v>
      </c>
      <c r="G61" s="103" t="s">
        <v>343</v>
      </c>
      <c r="H61" s="127" t="s">
        <v>423</v>
      </c>
      <c r="I61" s="127" t="s">
        <v>286</v>
      </c>
      <c r="J61" s="126" t="s">
        <v>424</v>
      </c>
    </row>
    <row r="62" ht="15" customHeight="1" spans="1:10">
      <c r="A62" s="123"/>
      <c r="B62" s="136"/>
      <c r="C62" s="99" t="s">
        <v>280</v>
      </c>
      <c r="D62" s="125" t="s">
        <v>281</v>
      </c>
      <c r="E62" s="126" t="s">
        <v>425</v>
      </c>
      <c r="F62" s="127" t="s">
        <v>283</v>
      </c>
      <c r="G62" s="103" t="s">
        <v>426</v>
      </c>
      <c r="H62" s="127" t="s">
        <v>290</v>
      </c>
      <c r="I62" s="127" t="s">
        <v>286</v>
      </c>
      <c r="J62" s="126" t="s">
        <v>427</v>
      </c>
    </row>
    <row r="63" ht="15" customHeight="1" spans="1:10">
      <c r="A63" s="123"/>
      <c r="B63" s="136"/>
      <c r="C63" s="99" t="s">
        <v>280</v>
      </c>
      <c r="D63" s="125" t="s">
        <v>304</v>
      </c>
      <c r="E63" s="126" t="s">
        <v>428</v>
      </c>
      <c r="F63" s="127" t="s">
        <v>283</v>
      </c>
      <c r="G63" s="103" t="s">
        <v>306</v>
      </c>
      <c r="H63" s="127" t="s">
        <v>307</v>
      </c>
      <c r="I63" s="127" t="s">
        <v>320</v>
      </c>
      <c r="J63" s="126" t="s">
        <v>429</v>
      </c>
    </row>
    <row r="64" ht="15" customHeight="1" spans="1:10">
      <c r="A64" s="123"/>
      <c r="B64" s="136"/>
      <c r="C64" s="99" t="s">
        <v>280</v>
      </c>
      <c r="D64" s="125" t="s">
        <v>304</v>
      </c>
      <c r="E64" s="126" t="s">
        <v>430</v>
      </c>
      <c r="F64" s="127" t="s">
        <v>283</v>
      </c>
      <c r="G64" s="103" t="s">
        <v>306</v>
      </c>
      <c r="H64" s="127" t="s">
        <v>307</v>
      </c>
      <c r="I64" s="127" t="s">
        <v>286</v>
      </c>
      <c r="J64" s="126" t="s">
        <v>431</v>
      </c>
    </row>
    <row r="65" ht="15" customHeight="1" spans="1:10">
      <c r="A65" s="138"/>
      <c r="B65" s="136"/>
      <c r="C65" s="139" t="s">
        <v>280</v>
      </c>
      <c r="D65" s="125" t="s">
        <v>332</v>
      </c>
      <c r="E65" s="126" t="s">
        <v>432</v>
      </c>
      <c r="F65" s="127" t="s">
        <v>317</v>
      </c>
      <c r="G65" s="103" t="s">
        <v>122</v>
      </c>
      <c r="H65" s="127" t="s">
        <v>337</v>
      </c>
      <c r="I65" s="127" t="s">
        <v>286</v>
      </c>
      <c r="J65" s="126" t="s">
        <v>433</v>
      </c>
    </row>
    <row r="66" ht="25" customHeight="1" spans="1:10">
      <c r="A66" s="138"/>
      <c r="B66" s="136"/>
      <c r="C66" s="139" t="s">
        <v>314</v>
      </c>
      <c r="D66" s="125" t="s">
        <v>315</v>
      </c>
      <c r="E66" s="126" t="s">
        <v>434</v>
      </c>
      <c r="F66" s="127" t="s">
        <v>283</v>
      </c>
      <c r="G66" s="103" t="s">
        <v>306</v>
      </c>
      <c r="H66" s="127" t="s">
        <v>307</v>
      </c>
      <c r="I66" s="127" t="s">
        <v>286</v>
      </c>
      <c r="J66" s="126" t="s">
        <v>435</v>
      </c>
    </row>
    <row r="67" ht="15" customHeight="1" spans="1:10">
      <c r="A67" s="138"/>
      <c r="B67" s="136"/>
      <c r="C67" s="139" t="s">
        <v>314</v>
      </c>
      <c r="D67" s="125" t="s">
        <v>315</v>
      </c>
      <c r="E67" s="126" t="s">
        <v>436</v>
      </c>
      <c r="F67" s="127" t="s">
        <v>283</v>
      </c>
      <c r="G67" s="103" t="s">
        <v>437</v>
      </c>
      <c r="H67" s="127" t="s">
        <v>307</v>
      </c>
      <c r="I67" s="127" t="s">
        <v>286</v>
      </c>
      <c r="J67" s="126" t="s">
        <v>438</v>
      </c>
    </row>
    <row r="68" ht="15" customHeight="1" spans="1:10">
      <c r="A68" s="138"/>
      <c r="B68" s="136"/>
      <c r="C68" s="139" t="s">
        <v>314</v>
      </c>
      <c r="D68" s="125" t="s">
        <v>335</v>
      </c>
      <c r="E68" s="126" t="s">
        <v>439</v>
      </c>
      <c r="F68" s="127" t="s">
        <v>317</v>
      </c>
      <c r="G68" s="103" t="s">
        <v>437</v>
      </c>
      <c r="H68" s="127" t="s">
        <v>307</v>
      </c>
      <c r="I68" s="127" t="s">
        <v>320</v>
      </c>
      <c r="J68" s="126" t="s">
        <v>440</v>
      </c>
    </row>
    <row r="69" ht="15" customHeight="1" spans="1:10">
      <c r="A69" s="140"/>
      <c r="B69" s="137"/>
      <c r="C69" s="139" t="s">
        <v>322</v>
      </c>
      <c r="D69" s="125" t="s">
        <v>323</v>
      </c>
      <c r="E69" s="126" t="s">
        <v>441</v>
      </c>
      <c r="F69" s="127" t="s">
        <v>283</v>
      </c>
      <c r="G69" s="103" t="s">
        <v>306</v>
      </c>
      <c r="H69" s="127" t="s">
        <v>307</v>
      </c>
      <c r="I69" s="127" t="s">
        <v>286</v>
      </c>
      <c r="J69" s="126" t="s">
        <v>442</v>
      </c>
    </row>
  </sheetData>
  <mergeCells count="14">
    <mergeCell ref="A3:J3"/>
    <mergeCell ref="A4:H4"/>
    <mergeCell ref="A8:A18"/>
    <mergeCell ref="A19:A24"/>
    <mergeCell ref="A25:A40"/>
    <mergeCell ref="A41:A51"/>
    <mergeCell ref="A52:A57"/>
    <mergeCell ref="A58:A69"/>
    <mergeCell ref="B8:B18"/>
    <mergeCell ref="B20:B24"/>
    <mergeCell ref="B25:B40"/>
    <mergeCell ref="B41:B51"/>
    <mergeCell ref="B52:B57"/>
    <mergeCell ref="B58:B69"/>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2025-01-21T02:50:00Z</dcterms:created>
  <cp:lastPrinted>2025-02-13T02:07:00Z</cp:lastPrinted>
  <dcterms:modified xsi:type="dcterms:W3CDTF">2025-02-24T03:50:24Z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2052-12.1.0.17133</vt:lpwstr>
  </property>
</Properties>
</file>