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 tabRatio="844" firstSheet="2" activeTab="6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18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<sst xmlns="http://schemas.openxmlformats.org/spreadsheetml/2006/main" count="757" uniqueCount="326">
  <si>
    <t>预算01-1表</t>
  </si>
  <si>
    <t>2025年财务收支预算总表</t>
  </si>
  <si>
    <t>单位名称：新平彝族傣族自治县关心下一代工作委员会办公室</t>
  </si>
  <si>
    <t>单位:元</t>
  </si>
  <si>
    <t>收        入</t>
  </si>
  <si>
    <t>支        出</t>
  </si>
  <si>
    <t>项      目</t>
  </si>
  <si>
    <t>预算数</t>
  </si>
  <si>
    <t>项目（按功能分类）</t>
  </si>
  <si>
    <t>一、一般公共预算拨款收入</t>
  </si>
  <si>
    <t>677,347,00</t>
  </si>
  <si>
    <t>二、政府性基金预算拨款收入</t>
  </si>
  <si>
    <t>三、国有资本经营预算拨款收入</t>
  </si>
  <si>
    <t>四、财政专户管理资金收入</t>
  </si>
  <si>
    <t>五、单位资金</t>
  </si>
  <si>
    <t>1、事业收入</t>
  </si>
  <si>
    <t>2、事业单位经营收入</t>
  </si>
  <si>
    <t>3、上级补助收入</t>
  </si>
  <si>
    <t>4、附属单位上缴收入</t>
  </si>
  <si>
    <t>5、其他收入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</si>
  <si>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</si>
  <si>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</si>
  <si>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</si>
  <si>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</si>
  <si>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</si>
  <si>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</si>
  <si>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</si>
  <si>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</si>
  <si>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</si>
  <si>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</si>
  <si>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2025年部门收入预算表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</si>
  <si>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</si>
  <si>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</si>
  <si>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</si>
  <si>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</si>
  <si>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</si>
  <si>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</si>
  <si>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</si>
  <si>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</si>
  <si>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</si>
  <si>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</si>
  <si>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事业单位经营收入</t>
  </si>
  <si>
    <t>上级补助收入</t>
  </si>
  <si>
    <t>附属单位上缴收入</t>
  </si>
  <si>
    <t>其他收入</t>
  </si>
  <si>
    <t>使用非财政拨款结余</t>
  </si>
  <si>
    <t>事业收入</t>
  </si>
  <si>
    <t>301006</t>
  </si>
  <si>
    <t>新平彝族傣族自治县关心下一代工作委员会办公室</t>
  </si>
  <si>
    <t>预算01-3表</t>
  </si>
  <si>
    <t>2025年部门支出预算表</t>
  </si>
  <si>
    <t>科目编码</t>
  </si>
  <si>
    <t>科目名称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</si>
  <si>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</si>
  <si>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</si>
  <si>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</si>
  <si>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</si>
  <si>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</si>
  <si>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</si>
  <si>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</si>
  <si>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基本支出</t>
  </si>
  <si>
    <t>项目支出</t>
  </si>
  <si>
    <t>201</t>
  </si>
  <si>
    <t>一般公共服务支出</t>
  </si>
  <si>
    <t>20136</t>
  </si>
  <si>
    <t>其他共产党事务支出</t>
  </si>
  <si>
    <t>2013601</t>
  </si>
  <si>
    <t>行政运行</t>
  </si>
  <si>
    <t>2013699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</si>
  <si>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</si>
  <si>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</si>
  <si>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</si>
  <si>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</si>
  <si>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</si>
  <si>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</si>
  <si>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</si>
  <si>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</si>
  <si>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</si>
  <si>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</si>
  <si>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</si>
  <si>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</si>
  <si>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</si>
  <si>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</si>
  <si>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</si>
  <si>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</si>
  <si>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</si>
  <si>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</si>
  <si>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</si>
  <si>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</si>
  <si>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</si>
  <si>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</si>
  <si>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</si>
  <si>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</si>
  <si>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</si>
  <si>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</si>
  <si>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</si>
  <si>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</si>
  <si>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2025年部门财政拨款收支预算总表</t>
  </si>
  <si>
    <t>支出功能分类科目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</si>
  <si>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</si>
  <si>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</si>
  <si>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</si>
  <si>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</si>
  <si>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</si>
  <si>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二、上年结转</t>
  </si>
  <si>
    <t>二、年终结转结余</t>
  </si>
  <si>
    <t>收 入 总 计</t>
  </si>
  <si>
    <t>预算02-2表</t>
  </si>
  <si>
    <t>2025年一般公共预算支出预算表（按功能科目分类）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</si>
  <si>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</si>
  <si>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</si>
  <si>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</si>
  <si>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</si>
  <si>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</si>
  <si>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</si>
  <si>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</si>
  <si>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</si>
  <si>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</si>
  <si>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预算03表</t>
  </si>
  <si>
    <t>2025年一般公共预算“三公”经费支出预算表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</si>
  <si>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</si>
  <si>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</si>
  <si>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</si>
  <si>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</si>
  <si>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</si>
  <si>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</si>
  <si>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</si>
  <si>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</si>
  <si>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2025年部门基本支出预算表</t>
  </si>
  <si>
    <t>单位名称</t>
  </si>
  <si>
    <t>项目代码</t>
  </si>
  <si>
    <t>项目名称</t>
  </si>
  <si>
    <t>功能科目编码</t>
  </si>
  <si>
    <t>功能科目名称</t>
  </si>
  <si>
    <t>经济科目编码</t>
  </si>
  <si>
    <t>经济科目名称</t>
  </si>
  <si>
    <t>资金来源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</si>
  <si>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</si>
  <si>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</si>
  <si>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</si>
  <si>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</si>
  <si>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</si>
  <si>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</si>
  <si>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</si>
  <si>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530427210000000014007</t>
  </si>
  <si>
    <t>社会保障缴费</t>
  </si>
  <si>
    <t>30110</t>
  </si>
  <si>
    <t>职工基本医疗保险缴费</t>
  </si>
  <si>
    <t>530427210000000014008</t>
  </si>
  <si>
    <t>30113</t>
  </si>
  <si>
    <t>530427210000000014010</t>
  </si>
  <si>
    <t>公车购置及运维费</t>
  </si>
  <si>
    <t>30231</t>
  </si>
  <si>
    <t>公务用车运行维护费</t>
  </si>
  <si>
    <t>530427210000000014012</t>
  </si>
  <si>
    <t>工会经费</t>
  </si>
  <si>
    <t>30228</t>
  </si>
  <si>
    <t>530427210000000015288</t>
  </si>
  <si>
    <t>一般公用经费</t>
  </si>
  <si>
    <t>30201</t>
  </si>
  <si>
    <t>办公费</t>
  </si>
  <si>
    <t>30207</t>
  </si>
  <si>
    <t>邮电费</t>
  </si>
  <si>
    <t>30229</t>
  </si>
  <si>
    <t>福利费</t>
  </si>
  <si>
    <t>30299</t>
  </si>
  <si>
    <t>其他商品和服务支出</t>
  </si>
  <si>
    <t>530427231100001439704</t>
  </si>
  <si>
    <t>部门临聘人员支出</t>
  </si>
  <si>
    <t>30199</t>
  </si>
  <si>
    <t>其他工资福利支出</t>
  </si>
  <si>
    <t>530427231100001439726</t>
  </si>
  <si>
    <t>退休干部公用经费</t>
  </si>
  <si>
    <t>530427241100002133186</t>
  </si>
  <si>
    <t>社会保险项目经费</t>
  </si>
  <si>
    <t>30112</t>
  </si>
  <si>
    <t>其他社会保障缴费</t>
  </si>
  <si>
    <t>30108</t>
  </si>
  <si>
    <t>机关事业单位基本养老保险缴费</t>
  </si>
  <si>
    <t>30111</t>
  </si>
  <si>
    <t>公务员医疗补助缴费</t>
  </si>
  <si>
    <t>530427241100002237626</t>
  </si>
  <si>
    <t>事业人员工资支出</t>
  </si>
  <si>
    <t>30101</t>
  </si>
  <si>
    <t>基本工资</t>
  </si>
  <si>
    <t>30102</t>
  </si>
  <si>
    <t>津贴补贴</t>
  </si>
  <si>
    <t>30107</t>
  </si>
  <si>
    <t>绩效工资</t>
  </si>
  <si>
    <t>530427241100002237645</t>
  </si>
  <si>
    <t>奖励性绩效工资(地方)</t>
  </si>
  <si>
    <t>预算05-1表</t>
  </si>
  <si>
    <t>2025年部门项目支出预算表</t>
  </si>
  <si>
    <t>项目分类</t>
  </si>
  <si>
    <t>项目单位</t>
  </si>
  <si>
    <t>本年拨款</t>
  </si>
  <si>
    <t>其中：本次下达</t>
  </si>
  <si>
    <t>313 事业发展类</t>
  </si>
  <si>
    <t>530427231100001193179</t>
  </si>
  <si>
    <t>工作运转和未司项目经费</t>
  </si>
  <si>
    <t>30211</t>
  </si>
  <si>
    <t>差旅费</t>
  </si>
  <si>
    <t>30215</t>
  </si>
  <si>
    <t>会议费</t>
  </si>
  <si>
    <t>30216</t>
  </si>
  <si>
    <t>培训费</t>
  </si>
  <si>
    <t>30217</t>
  </si>
  <si>
    <t>30227</t>
  </si>
  <si>
    <t>委托业务费</t>
  </si>
  <si>
    <t>预算05-2表</t>
  </si>
  <si>
    <t>2025年部门项目支出绩效目标表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</si>
  <si>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</si>
  <si>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</si>
  <si>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</si>
  <si>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</si>
  <si>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</si>
  <si>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</si>
  <si>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</si>
  <si>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</si>
  <si>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</si>
  <si>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</si>
  <si>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委托代理记账公司1家，加强对单位的财务管理，规范会计核算，确保原始凭证、记账凭证、会记账簿审核无误，按时完成财务会计记账报告工作。缴纳残疾人就业保障资金。在各学校、部分乡镇（街道）、村（社区）开展青少年思想道德教育、未成年人法治宣传教育，触法未成年人帮教及社会背景调查，开展创“五好”基层关工委和学校先进关工委工作调研、业务指导。征订报刊、书箱和学习资料15种70份以上。组织开展工作会议1次，年终工作总结及下年工作安排会议。“在全县24所中学、小学和职高中开展中华魂”读书活动，组织读本宣讲、征文、演讲比赛、文体活动，表彰奖励宣传典型。开展未成年人思想道德、法治宣传教育30场次，宣传教育对象3000人次以上。开展合适成年人业务培训培训1期，参会人员20人次以上，通报未成年人司法工作进展情况，安排工作任务，培训工作流程、管理办法、司法理念、职责范围。分析触法未成年人犯法问题的根源，对合适成年人参与司法机关讯（询）问、社会背景调查、提出分流意见，帮教及跟踪。分析触法未成年人犯法问题的根源，对合适成年人参与司法机关讯（询）问、社会背景调查、提出分流意见，帮教及跟踪。关爱救助未成年人7人次以上。关注特殊问题青少年，必要时进行关爱救助，配合法院检察院开展社会背景调查。年度目标预期效果：财务记账规范；保障按时足额缴纳残疾人就业保障资金；逐步提高青少年思想道德文化素质、自我保护意识，减少因贫困失学青少年；减少青少年违法犯罪，为新平经济社会稳定发展添砖加瓦。</t>
  </si>
  <si>
    <t>产出指标</t>
  </si>
  <si>
    <t>数量指标</t>
  </si>
  <si>
    <t>公开发放的宣传材料数量</t>
  </si>
  <si>
    <t>&gt;=</t>
  </si>
  <si>
    <t>6000</t>
  </si>
  <si>
    <t>份</t>
  </si>
  <si>
    <t>定量指标</t>
  </si>
  <si>
    <t>反映制作宣传材料的数量的情况。</t>
  </si>
  <si>
    <t>宣传活动举办次数</t>
  </si>
  <si>
    <t>30</t>
  </si>
  <si>
    <t>次</t>
  </si>
  <si>
    <t>反映组织宣传活动次数的情况。</t>
  </si>
  <si>
    <t>培训次数</t>
  </si>
  <si>
    <t>1.00</t>
  </si>
  <si>
    <t>反映组织培训次数的情况。</t>
  </si>
  <si>
    <t>关爱救助人数</t>
  </si>
  <si>
    <t>7.00</t>
  </si>
  <si>
    <t>人次</t>
  </si>
  <si>
    <t>反映开展关爱救助人数数的情况。</t>
  </si>
  <si>
    <t>记账单位数</t>
  </si>
  <si>
    <t>=</t>
  </si>
  <si>
    <t>个</t>
  </si>
  <si>
    <t>反映记账单位数的情况。</t>
  </si>
  <si>
    <t>质量指标</t>
  </si>
  <si>
    <t>发布稿件原创率</t>
  </si>
  <si>
    <t>90</t>
  </si>
  <si>
    <t>%</t>
  </si>
  <si>
    <t>反映发面稿件原创的情况。发布稿件原创率=发布或推送的原创稿件数量/发布或推送的稿件总数量*100%
适用于有原创要求的稿件或短视频，如购买信息、转载等没有自创要求的不适用该指标。</t>
  </si>
  <si>
    <t>效益指标</t>
  </si>
  <si>
    <t>社会效益</t>
  </si>
  <si>
    <t>宣传内容知晓率</t>
  </si>
  <si>
    <t>反映通过抽查，教育对象对宣传内容的知晓程度。
宣传内容知晓率=被调查对象中知晓人数/被调查对象的人数*100%</t>
  </si>
  <si>
    <t>宣传活动参与人次</t>
  </si>
  <si>
    <t>3000</t>
  </si>
  <si>
    <t>反映宣传活动参与人次的情况。</t>
  </si>
  <si>
    <t>满意度指标</t>
  </si>
  <si>
    <t>服务对象满意度</t>
  </si>
  <si>
    <t>宣传教育对象满意度</t>
  </si>
  <si>
    <t>反映社会公众对宣传教育的满意程度。宣传教育满意率=被调查对象中比较满意人数/被调查对象的人数*100%</t>
  </si>
  <si>
    <t>预算06表</t>
  </si>
  <si>
    <t>2025年部门政府性基金预算支出预算表</t>
  </si>
  <si>
    <t>政府性基金预算支出</t>
  </si>
  <si>
    <t>说明：我单位无此事项</t>
  </si>
  <si>
    <t>预算07表</t>
  </si>
  <si>
    <t>2025年部门政府采购预算表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</si>
  <si>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</si>
  <si>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</si>
  <si>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</si>
  <si>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</si>
  <si>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</si>
  <si>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</si>
  <si>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</si>
  <si>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</si>
  <si>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</si>
  <si>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单位自筹</t>
  </si>
  <si>
    <t>公务车辆添加燃料服务</t>
  </si>
  <si>
    <t>升</t>
  </si>
  <si>
    <t>公务车辆机动车保险服务</t>
  </si>
  <si>
    <t>年</t>
  </si>
  <si>
    <t>公务车辆维修与保养服务</t>
  </si>
  <si>
    <t>预算08表</t>
  </si>
  <si>
    <t>2025年部门政府购买服务预算表</t>
  </si>
  <si>
    <t>政府购买服务项目</t>
  </si>
  <si>
    <t>政府购买服务目录</t>
  </si>
  <si>
    <t>预算09-1表</t>
  </si>
  <si>
    <t>2025年对下转移支付预算表</t>
  </si>
  <si>
    <t>单位名称（项目）</t>
  </si>
  <si>
    <t>乡镇、街道</t>
  </si>
  <si>
    <t>政府性基金</t>
  </si>
  <si>
    <t>桂山街道</t>
  </si>
  <si>
    <t>古城街道</t>
  </si>
  <si>
    <t>平甸乡</t>
  </si>
  <si>
    <t>扬武镇</t>
  </si>
  <si>
    <t>新化乡</t>
  </si>
  <si>
    <t>老厂乡</t>
  </si>
  <si>
    <t>戛洒镇</t>
  </si>
  <si>
    <t>水塘镇</t>
  </si>
  <si>
    <t>者竜乡</t>
  </si>
  <si>
    <t>漠沙镇</t>
  </si>
  <si>
    <t>建兴乡</t>
  </si>
  <si>
    <t>平掌乡</t>
  </si>
  <si>
    <t>预算09-2表</t>
  </si>
  <si>
    <t>2025年对下转移支付绩效目标表</t>
  </si>
  <si>
    <t>预算10表</t>
  </si>
  <si>
    <t>2025年新增资产配置表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</si>
  <si>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</si>
  <si>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</si>
  <si>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</si>
  <si>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</si>
  <si>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</si>
  <si>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</si>
  <si>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</si>
  <si>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7</t>
  </si>
  <si>
    <t>8</t>
  </si>
  <si>
    <t>预算11表</t>
  </si>
  <si>
    <t>2025年上级转移支付补助项目支出预算表</t>
  </si>
  <si>
    <t>上级补助</t>
  </si>
  <si>
    <t>预算12表</t>
  </si>
  <si>
    <t>2025年部门项目支出中期规划预算表</t>
  </si>
  <si>
    <t>项目级次</t>
  </si>
  <si>
    <t>2025年</t>
  </si>
  <si>
    <t>2026年</t>
  </si>
  <si>
    <t>2027年</t>
  </si>
  <si>
    <t>本级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</si>
</sst>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  <numFmt numFmtId="177" formatCode="yyyy/mm/dd\ hh:mm:ss"/>
    <numFmt numFmtId="178" formatCode="#,##0;\-#,##0;;@"/>
    <numFmt numFmtId="179" formatCode="#,##0.00;\-#,##0.00;;@"/>
    <numFmt numFmtId="180" formatCode="hh:mm:ss"/>
  </numFmts>
  <fonts count="43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21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SimSun"/>
      <charset val="134"/>
    </font>
    <font>
      <sz val="9"/>
      <color theme="1"/>
      <name val="宋体"/>
      <charset val="134"/>
      <scheme val="minor"/>
    </font>
    <font>
      <b/>
      <sz val="23"/>
      <color rgb="FF000000"/>
      <name val="宋体"/>
      <charset val="134"/>
    </font>
    <font>
      <sz val="9"/>
      <color theme="1"/>
      <name val="宋体"/>
      <charset val="134"/>
    </font>
    <font>
      <sz val="11"/>
      <name val="宋体"/>
      <charset val="134"/>
      <scheme val="minor"/>
    </font>
    <font>
      <sz val="9"/>
      <name val="宋体"/>
      <charset val="134"/>
    </font>
    <font>
      <b/>
      <sz val="19.5"/>
      <name val="宋体"/>
      <charset val="134"/>
    </font>
    <font>
      <sz val="10.5"/>
      <name val="宋体"/>
      <charset val="134"/>
    </font>
    <font>
      <b/>
      <sz val="22"/>
      <color rgb="FF000000"/>
      <name val="宋体"/>
      <charset val="134"/>
    </font>
    <font>
      <sz val="10.5"/>
      <color rgb="FF000000"/>
      <name val="宋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  <scheme val="minor"/>
    </font>
    <font>
      <sz val="9.75"/>
      <color rgb="FF000000"/>
      <name val="SimSun"/>
      <charset val="134"/>
    </font>
    <font>
      <b/>
      <sz val="18"/>
      <color rgb="FF000000"/>
      <name val="SimSun"/>
      <charset val="134"/>
    </font>
    <font>
      <sz val="12"/>
      <color rgb="FF000000"/>
      <name val="宋体"/>
      <charset val="134"/>
    </font>
    <font>
      <b/>
      <sz val="20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2" borderId="18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3" borderId="21" applyNumberFormat="0" applyAlignment="0" applyProtection="0">
      <alignment vertical="center"/>
    </xf>
    <xf numFmtId="0" fontId="33" fillId="4" borderId="22" applyNumberFormat="0" applyAlignment="0" applyProtection="0">
      <alignment vertical="center"/>
    </xf>
    <xf numFmtId="0" fontId="34" fillId="4" borderId="21" applyNumberFormat="0" applyAlignment="0" applyProtection="0">
      <alignment vertical="center"/>
    </xf>
    <xf numFmtId="0" fontId="35" fillId="5" borderId="23" applyNumberFormat="0" applyAlignment="0" applyProtection="0">
      <alignment vertical="center"/>
    </xf>
    <xf numFmtId="0" fontId="36" fillId="0" borderId="24" applyNumberFormat="0" applyFill="0" applyAlignment="0" applyProtection="0">
      <alignment vertical="center"/>
    </xf>
    <xf numFmtId="0" fontId="37" fillId="0" borderId="25" applyNumberFormat="0" applyFill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176" fontId="10" fillId="0" borderId="7">
      <alignment horizontal="right" vertical="center"/>
    </xf>
    <xf numFmtId="177" fontId="10" fillId="0" borderId="7">
      <alignment horizontal="right" vertical="center"/>
    </xf>
    <xf numFmtId="178" fontId="10" fillId="0" borderId="7">
      <alignment horizontal="right" vertical="center"/>
    </xf>
    <xf numFmtId="179" fontId="10" fillId="0" borderId="7">
      <alignment horizontal="right" vertical="center"/>
    </xf>
    <xf numFmtId="179" fontId="10" fillId="0" borderId="7">
      <alignment horizontal="right" vertical="center"/>
    </xf>
    <xf numFmtId="10" fontId="10" fillId="0" borderId="7">
      <alignment horizontal="right" vertical="center"/>
    </xf>
    <xf numFmtId="49" fontId="10" fillId="0" borderId="7">
      <alignment horizontal="left" vertical="center" wrapText="1"/>
    </xf>
    <xf numFmtId="180" fontId="10" fillId="0" borderId="7">
      <alignment horizontal="right" vertical="center"/>
    </xf>
    <xf numFmtId="0" fontId="10" fillId="0" borderId="0">
      <alignment vertical="top"/>
      <protection locked="0"/>
    </xf>
  </cellStyleXfs>
  <cellXfs count="195">
    <xf numFmtId="0" fontId="0" fillId="0" borderId="0" xfId="0"/>
    <xf numFmtId="0" fontId="0" fillId="0" borderId="0" xfId="0" applyAlignment="1">
      <alignment horizontal="center" vertical="center"/>
    </xf>
    <xf numFmtId="49" fontId="1" fillId="0" borderId="0" xfId="0" applyNumberFormat="1" applyFont="1"/>
    <xf numFmtId="0" fontId="1" fillId="0" borderId="0" xfId="0" applyFont="1" applyAlignment="1" applyProtection="1">
      <alignment horizontal="right" vertical="center"/>
      <protection locked="0"/>
    </xf>
    <xf numFmtId="0" fontId="2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>
      <alignment horizontal="left" vertical="center"/>
    </xf>
    <xf numFmtId="0" fontId="4" fillId="0" borderId="0" xfId="0" applyFont="1"/>
    <xf numFmtId="0" fontId="1" fillId="0" borderId="0" xfId="0" applyFont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5" fillId="0" borderId="7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 wrapText="1"/>
    </xf>
    <xf numFmtId="179" fontId="5" fillId="0" borderId="7" xfId="0" applyNumberFormat="1" applyFont="1" applyFill="1" applyBorder="1" applyAlignment="1">
      <alignment horizontal="right" vertical="center"/>
    </xf>
    <xf numFmtId="0" fontId="5" fillId="0" borderId="7" xfId="0" applyFont="1" applyFill="1" applyBorder="1" applyAlignment="1">
      <alignment horizontal="center" vertical="center"/>
    </xf>
    <xf numFmtId="0" fontId="6" fillId="0" borderId="0" xfId="0" applyFont="1"/>
    <xf numFmtId="0" fontId="7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 wrapText="1"/>
    </xf>
    <xf numFmtId="0" fontId="3" fillId="0" borderId="7" xfId="0" applyFont="1" applyBorder="1" applyAlignment="1" applyProtection="1">
      <alignment horizontal="left" vertical="center" wrapText="1"/>
      <protection locked="0"/>
    </xf>
    <xf numFmtId="179" fontId="8" fillId="0" borderId="7" xfId="0" applyNumberFormat="1" applyFont="1" applyBorder="1" applyAlignment="1">
      <alignment horizontal="right" vertical="center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1" fillId="0" borderId="7" xfId="0" applyFont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center" vertical="center"/>
    </xf>
    <xf numFmtId="49" fontId="10" fillId="0" borderId="0" xfId="55" applyBorder="1">
      <alignment horizontal="left" vertical="center" wrapText="1"/>
    </xf>
    <xf numFmtId="49" fontId="10" fillId="0" borderId="0" xfId="55" applyBorder="1" applyAlignment="1">
      <alignment horizontal="right" vertical="center" wrapText="1"/>
    </xf>
    <xf numFmtId="49" fontId="11" fillId="0" borderId="0" xfId="55" applyFont="1" applyBorder="1" applyAlignment="1">
      <alignment horizontal="center" vertical="center" wrapText="1"/>
    </xf>
    <xf numFmtId="0" fontId="10" fillId="0" borderId="0" xfId="55" applyNumberFormat="1" applyBorder="1">
      <alignment horizontal="left" vertical="center" wrapText="1"/>
    </xf>
    <xf numFmtId="49" fontId="12" fillId="0" borderId="7" xfId="55" applyFont="1" applyAlignment="1">
      <alignment horizontal="center" vertical="center" wrapText="1"/>
    </xf>
    <xf numFmtId="49" fontId="5" fillId="0" borderId="7" xfId="55" applyFont="1" applyAlignment="1">
      <alignment horizontal="center" vertical="center" wrapText="1"/>
    </xf>
    <xf numFmtId="49" fontId="12" fillId="0" borderId="7" xfId="55" applyFont="1">
      <alignment horizontal="left" vertical="center" wrapText="1"/>
    </xf>
    <xf numFmtId="178" fontId="10" fillId="0" borderId="7" xfId="51">
      <alignment horizontal="right" vertical="center"/>
    </xf>
    <xf numFmtId="179" fontId="10" fillId="0" borderId="7" xfId="52">
      <alignment horizontal="right" vertical="center"/>
    </xf>
    <xf numFmtId="0" fontId="13" fillId="0" borderId="0" xfId="0" applyFont="1" applyAlignment="1">
      <alignment horizontal="center" vertical="center"/>
    </xf>
    <xf numFmtId="0" fontId="7" fillId="0" borderId="0" xfId="0" applyFont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14" fillId="0" borderId="7" xfId="0" applyFont="1" applyBorder="1" applyAlignment="1">
      <alignment horizontal="left" vertical="center" wrapText="1"/>
    </xf>
    <xf numFmtId="0" fontId="14" fillId="0" borderId="7" xfId="0" applyFont="1" applyBorder="1" applyAlignment="1">
      <alignment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7" xfId="0" applyFont="1" applyBorder="1" applyAlignment="1" applyProtection="1">
      <alignment horizontal="center" vertical="center"/>
      <protection locked="0"/>
    </xf>
    <xf numFmtId="0" fontId="14" fillId="0" borderId="7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1" fillId="0" borderId="0" xfId="0" applyFont="1" applyAlignment="1">
      <alignment horizontal="right" vertical="center"/>
    </xf>
    <xf numFmtId="0" fontId="13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right" wrapText="1"/>
    </xf>
    <xf numFmtId="0" fontId="0" fillId="0" borderId="0" xfId="0" applyFont="1"/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7" xfId="57" applyFont="1" applyFill="1" applyBorder="1" applyAlignment="1" applyProtection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 wrapText="1"/>
    </xf>
    <xf numFmtId="179" fontId="15" fillId="0" borderId="7" xfId="52" applyFont="1">
      <alignment horizontal="right" vertical="center"/>
    </xf>
    <xf numFmtId="0" fontId="4" fillId="0" borderId="0" xfId="0" applyFont="1" applyAlignment="1" applyProtection="1">
      <alignment horizontal="right" vertical="center"/>
      <protection locked="0"/>
    </xf>
    <xf numFmtId="0" fontId="4" fillId="0" borderId="0" xfId="0" applyFont="1" applyAlignment="1" applyProtection="1">
      <alignment horizontal="right"/>
      <protection locked="0"/>
    </xf>
    <xf numFmtId="0" fontId="4" fillId="0" borderId="10" xfId="0" applyFont="1" applyBorder="1" applyAlignment="1">
      <alignment horizontal="center" vertical="center"/>
    </xf>
    <xf numFmtId="0" fontId="1" fillId="0" borderId="0" xfId="0" applyFont="1" applyAlignment="1">
      <alignment wrapText="1"/>
    </xf>
    <xf numFmtId="0" fontId="3" fillId="0" borderId="0" xfId="0" applyFont="1" applyAlignment="1" applyProtection="1">
      <alignment vertical="top" wrapText="1"/>
      <protection locked="0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>
      <alignment horizontal="center" vertical="center" wrapText="1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4" fontId="3" fillId="0" borderId="13" xfId="0" applyNumberFormat="1" applyFont="1" applyBorder="1" applyAlignment="1" applyProtection="1">
      <alignment horizontal="right" vertical="center"/>
      <protection locked="0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0" xfId="0" applyFont="1" applyAlignment="1" applyProtection="1">
      <alignment horizontal="right" vertical="center" wrapText="1"/>
      <protection locked="0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 applyProtection="1">
      <alignment horizontal="right"/>
      <protection locked="0"/>
    </xf>
    <xf numFmtId="0" fontId="3" fillId="0" borderId="0" xfId="0" applyFont="1" applyAlignment="1" applyProtection="1">
      <alignment horizontal="right" wrapText="1"/>
      <protection locked="0"/>
    </xf>
    <xf numFmtId="0" fontId="3" fillId="0" borderId="0" xfId="0" applyFont="1" applyAlignment="1">
      <alignment horizontal="right" wrapText="1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5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4" fontId="3" fillId="0" borderId="7" xfId="0" applyNumberFormat="1" applyFont="1" applyBorder="1" applyAlignment="1" applyProtection="1">
      <alignment horizontal="right" vertical="center"/>
      <protection locked="0"/>
    </xf>
    <xf numFmtId="0" fontId="3" fillId="0" borderId="0" xfId="0" applyFont="1" applyAlignment="1">
      <alignment horizontal="left" vertical="center"/>
    </xf>
    <xf numFmtId="0" fontId="4" fillId="0" borderId="13" xfId="0" applyFont="1" applyBorder="1" applyAlignment="1">
      <alignment horizontal="center" vertical="center"/>
    </xf>
    <xf numFmtId="0" fontId="4" fillId="0" borderId="13" xfId="0" applyFont="1" applyBorder="1" applyAlignment="1" applyProtection="1">
      <alignment horizontal="center" vertical="center"/>
      <protection locked="0"/>
    </xf>
    <xf numFmtId="0" fontId="10" fillId="0" borderId="7" xfId="55" applyNumberFormat="1" applyFont="1" applyBorder="1">
      <alignment horizontal="left" vertical="center" wrapText="1"/>
    </xf>
    <xf numFmtId="49" fontId="10" fillId="0" borderId="7" xfId="55" applyNumberFormat="1" applyFont="1" applyBorder="1">
      <alignment horizontal="left" vertical="center" wrapText="1"/>
    </xf>
    <xf numFmtId="179" fontId="10" fillId="0" borderId="7" xfId="55" applyNumberFormat="1" applyFont="1" applyBorder="1" applyAlignment="1">
      <alignment horizontal="right" vertical="center" wrapText="1"/>
    </xf>
    <xf numFmtId="179" fontId="10" fillId="0" borderId="7" xfId="55" applyNumberFormat="1" applyFont="1" applyBorder="1" applyAlignment="1">
      <alignment horizontal="center" vertical="center" wrapText="1"/>
    </xf>
    <xf numFmtId="49" fontId="10" fillId="0" borderId="7" xfId="55" applyNumberFormat="1" applyFont="1" applyBorder="1" applyAlignment="1">
      <alignment horizontal="center" vertical="center" wrapText="1"/>
    </xf>
    <xf numFmtId="179" fontId="10" fillId="0" borderId="7" xfId="0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/>
    </xf>
    <xf numFmtId="0" fontId="3" fillId="0" borderId="0" xfId="0" applyFont="1" applyAlignment="1" applyProtection="1">
      <alignment horizontal="left" vertical="center" wrapText="1"/>
      <protection locked="0"/>
    </xf>
    <xf numFmtId="0" fontId="1" fillId="0" borderId="0" xfId="0" applyFont="1" applyAlignment="1">
      <alignment horizontal="right"/>
    </xf>
    <xf numFmtId="179" fontId="8" fillId="0" borderId="7" xfId="52" applyFont="1">
      <alignment horizontal="right" vertical="center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>
      <alignment horizontal="center" vertical="center" wrapText="1"/>
    </xf>
    <xf numFmtId="0" fontId="16" fillId="0" borderId="0" xfId="0" applyFont="1" applyFill="1" applyAlignment="1">
      <alignment vertical="top"/>
    </xf>
    <xf numFmtId="49" fontId="10" fillId="0" borderId="7" xfId="55" applyNumberFormat="1" applyFont="1" applyBorder="1" applyAlignment="1">
      <alignment horizontal="left" vertical="center" wrapText="1" indent="1"/>
    </xf>
    <xf numFmtId="179" fontId="10" fillId="0" borderId="7" xfId="0" applyNumberFormat="1" applyFont="1" applyFill="1" applyBorder="1" applyAlignment="1">
      <alignment horizontal="left" vertical="center" wrapText="1"/>
    </xf>
    <xf numFmtId="179" fontId="10" fillId="0" borderId="7" xfId="55" applyNumberFormat="1" applyFont="1" applyBorder="1">
      <alignment horizontal="left" vertical="center" wrapText="1"/>
    </xf>
    <xf numFmtId="0" fontId="8" fillId="0" borderId="0" xfId="0" applyFont="1" applyAlignment="1">
      <alignment horizontal="left" vertical="center"/>
    </xf>
    <xf numFmtId="0" fontId="15" fillId="0" borderId="7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4" fontId="3" fillId="0" borderId="7" xfId="0" applyNumberFormat="1" applyFont="1" applyBorder="1" applyAlignment="1" applyProtection="1">
      <alignment horizontal="right" vertical="center" wrapText="1"/>
      <protection locked="0"/>
    </xf>
    <xf numFmtId="0" fontId="1" fillId="0" borderId="0" xfId="0" applyFont="1" applyAlignment="1">
      <alignment vertical="top"/>
    </xf>
    <xf numFmtId="0" fontId="0" fillId="0" borderId="16" xfId="0" applyBorder="1"/>
    <xf numFmtId="0" fontId="17" fillId="0" borderId="7" xfId="0" applyFont="1" applyBorder="1" applyAlignment="1">
      <alignment horizontal="center"/>
    </xf>
    <xf numFmtId="179" fontId="10" fillId="0" borderId="7" xfId="52" applyNumberFormat="1" applyFont="1" applyBorder="1">
      <alignment horizontal="right" vertical="center"/>
    </xf>
    <xf numFmtId="0" fontId="1" fillId="0" borderId="14" xfId="0" applyFont="1" applyBorder="1" applyAlignment="1" applyProtection="1">
      <alignment horizontal="center" vertical="center" wrapText="1"/>
      <protection locked="0"/>
    </xf>
    <xf numFmtId="0" fontId="15" fillId="0" borderId="7" xfId="0" applyFont="1" applyBorder="1" applyAlignment="1">
      <alignment horizontal="center" vertical="center" wrapText="1"/>
    </xf>
    <xf numFmtId="0" fontId="0" fillId="0" borderId="17" xfId="0" applyBorder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right" wrapText="1"/>
    </xf>
    <xf numFmtId="0" fontId="18" fillId="0" borderId="0" xfId="0" applyFont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49" fontId="4" fillId="0" borderId="13" xfId="0" applyNumberFormat="1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0" fontId="10" fillId="0" borderId="7" xfId="0" applyFont="1" applyFill="1" applyBorder="1" applyAlignment="1">
      <alignment horizontal="left" vertical="center" wrapText="1"/>
    </xf>
    <xf numFmtId="0" fontId="10" fillId="0" borderId="7" xfId="0" applyFont="1" applyFill="1" applyBorder="1" applyAlignment="1">
      <alignment horizontal="left" vertical="center" wrapText="1" indent="1"/>
    </xf>
    <xf numFmtId="0" fontId="10" fillId="0" borderId="7" xfId="0" applyFont="1" applyFill="1" applyBorder="1" applyAlignment="1">
      <alignment horizontal="left" vertical="center" wrapText="1" indent="2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79" fontId="10" fillId="0" borderId="7" xfId="0" applyNumberFormat="1" applyFont="1" applyFill="1" applyBorder="1" applyAlignment="1">
      <alignment horizontal="right"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22" fillId="0" borderId="7" xfId="0" applyFont="1" applyBorder="1" applyAlignment="1">
      <alignment vertical="center"/>
    </xf>
    <xf numFmtId="0" fontId="10" fillId="0" borderId="7" xfId="0" applyFont="1" applyFill="1" applyBorder="1" applyAlignment="1">
      <alignment horizontal="left" vertical="center"/>
    </xf>
    <xf numFmtId="0" fontId="8" fillId="0" borderId="7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4" fontId="22" fillId="0" borderId="7" xfId="0" applyNumberFormat="1" applyFont="1" applyBorder="1" applyAlignment="1">
      <alignment horizontal="right" vertical="center"/>
    </xf>
    <xf numFmtId="4" fontId="3" fillId="0" borderId="7" xfId="0" applyNumberFormat="1" applyFont="1" applyBorder="1" applyAlignment="1">
      <alignment horizontal="right" vertical="center"/>
    </xf>
    <xf numFmtId="0" fontId="22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left" vertical="center"/>
    </xf>
    <xf numFmtId="0" fontId="22" fillId="0" borderId="7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179" fontId="8" fillId="0" borderId="0" xfId="0" applyNumberFormat="1" applyFont="1" applyBorder="1" applyAlignment="1">
      <alignment horizontal="right" vertical="center"/>
    </xf>
    <xf numFmtId="0" fontId="13" fillId="0" borderId="0" xfId="0" applyFont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right" vertical="center"/>
      <protection locked="0"/>
    </xf>
    <xf numFmtId="0" fontId="1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5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top"/>
    </xf>
    <xf numFmtId="49" fontId="8" fillId="0" borderId="7" xfId="55" applyFont="1">
      <alignment horizontal="left" vertical="center" wrapText="1"/>
    </xf>
    <xf numFmtId="0" fontId="3" fillId="0" borderId="6" xfId="0" applyFont="1" applyBorder="1" applyAlignment="1">
      <alignment horizontal="left" vertical="center"/>
    </xf>
    <xf numFmtId="0" fontId="22" fillId="0" borderId="6" xfId="0" applyFont="1" applyBorder="1" applyAlignment="1">
      <alignment horizontal="center" vertical="center"/>
    </xf>
    <xf numFmtId="0" fontId="22" fillId="0" borderId="6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179" fontId="22" fillId="0" borderId="7" xfId="0" applyNumberFormat="1" applyFont="1" applyBorder="1" applyAlignment="1">
      <alignment horizontal="right" vertical="center"/>
    </xf>
    <xf numFmtId="0" fontId="8" fillId="0" borderId="6" xfId="0" applyFont="1" applyBorder="1" applyAlignment="1">
      <alignment horizontal="left" vertical="center"/>
    </xf>
    <xf numFmtId="0" fontId="22" fillId="0" borderId="6" xfId="0" applyFont="1" applyBorder="1" applyAlignment="1" applyProtection="1">
      <alignment horizontal="center" vertical="center"/>
      <protection locked="0"/>
    </xf>
    <xf numFmtId="4" fontId="22" fillId="0" borderId="7" xfId="0" applyNumberFormat="1" applyFont="1" applyBorder="1" applyAlignment="1" applyProtection="1">
      <alignment horizontal="right" vertical="center"/>
      <protection locked="0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DateStyle" xfId="49"/>
    <cellStyle name="DateTimeStyle" xfId="50"/>
    <cellStyle name="IntegralNumberStyle" xfId="51"/>
    <cellStyle name="MoneyStyle" xfId="52"/>
    <cellStyle name="NumberStyle" xfId="53"/>
    <cellStyle name="PercentStyle" xfId="54"/>
    <cellStyle name="TextStyle" xfId="55"/>
    <cellStyle name="TimeStyle" xfId="56"/>
    <cellStyle name="Normal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22"/>
  <sheetViews>
    <sheetView showZeros="0" workbookViewId="0">
      <pane ySplit="1" topLeftCell="A9" activePane="bottomLeft" state="frozen"/>
      <selection/>
      <selection pane="bottomLeft" activeCell="C9" sqref="C9"/>
    </sheetView>
  </sheetViews>
  <sheetFormatPr defaultColWidth="8" defaultRowHeight="14.25" customHeight="1" outlineLevelCol="3"/>
  <cols>
    <col min="1" max="1" width="39.5462962962963" customWidth="1"/>
    <col min="2" max="2" width="46.3333333333333" customWidth="1"/>
    <col min="3" max="3" width="40.4444444444444" customWidth="1"/>
    <col min="4" max="4" width="50.212962962963" customWidth="1"/>
  </cols>
  <sheetData>
    <row r="1" customHeight="1" spans="1:4">
      <c r="A1" s="1"/>
      <c r="B1" s="1"/>
      <c r="C1" s="1"/>
      <c r="D1" s="1"/>
    </row>
    <row r="2" ht="11.95" customHeight="1" spans="4:4">
      <c r="D2" s="110" t="s">
        <v>0</v>
      </c>
    </row>
    <row r="3" ht="36" customHeight="1" spans="1:4">
      <c r="A3" s="45" t="s">
        <v>1</v>
      </c>
      <c r="B3" s="185"/>
      <c r="C3" s="185"/>
      <c r="D3" s="185"/>
    </row>
    <row r="4" ht="20.95" customHeight="1" spans="1:4">
      <c r="A4" s="100" t="s">
        <v>2</v>
      </c>
      <c r="B4" s="149"/>
      <c r="C4" s="149"/>
      <c r="D4" s="109" t="s">
        <v>3</v>
      </c>
    </row>
    <row r="5" ht="19.5" customHeight="1" spans="1:4">
      <c r="A5" s="11" t="s">
        <v>4</v>
      </c>
      <c r="B5" s="13"/>
      <c r="C5" s="11" t="s">
        <v>5</v>
      </c>
      <c r="D5" s="13"/>
    </row>
    <row r="6" ht="19.5" customHeight="1" spans="1:4">
      <c r="A6" s="16" t="s">
        <v>6</v>
      </c>
      <c r="B6" s="16" t="s">
        <v>7</v>
      </c>
      <c r="C6" s="16" t="s">
        <v>8</v>
      </c>
      <c r="D6" s="16" t="s">
        <v>7</v>
      </c>
    </row>
    <row r="7" ht="19.5" customHeight="1" spans="1:4">
      <c r="A7" s="19"/>
      <c r="B7" s="19"/>
      <c r="C7" s="19"/>
      <c r="D7" s="19"/>
    </row>
    <row r="8" ht="25.4" customHeight="1" spans="1:4">
      <c r="A8" s="160" t="s">
        <v>9</v>
      </c>
      <c r="B8" s="156" t="s">
        <v>10</v>
      </c>
      <c r="C8" s="152" t="str">
        <f>"一"&amp;"、"&amp;"一般公共服务支出"</f>
        <v>一、一般公共服务支出</v>
      </c>
      <c r="D8" s="127">
        <v>500732</v>
      </c>
    </row>
    <row r="9" ht="25.4" customHeight="1" spans="1:4">
      <c r="A9" s="160" t="s">
        <v>11</v>
      </c>
      <c r="B9" s="156"/>
      <c r="C9" s="152" t="str">
        <f>"二"&amp;"、"&amp;"社会保障和就业支出"</f>
        <v>二、社会保障和就业支出</v>
      </c>
      <c r="D9" s="127">
        <v>64125</v>
      </c>
    </row>
    <row r="10" ht="25.4" customHeight="1" spans="1:4">
      <c r="A10" s="160" t="s">
        <v>12</v>
      </c>
      <c r="B10" s="156"/>
      <c r="C10" s="152" t="str">
        <f>"三"&amp;"、"&amp;"卫生健康支出"</f>
        <v>三、卫生健康支出</v>
      </c>
      <c r="D10" s="127">
        <v>42704</v>
      </c>
    </row>
    <row r="11" ht="25.4" customHeight="1" spans="1:4">
      <c r="A11" s="160" t="s">
        <v>13</v>
      </c>
      <c r="B11" s="99"/>
      <c r="C11" s="152" t="str">
        <f>"四"&amp;"、"&amp;"住房保障支出"</f>
        <v>四、住房保障支出</v>
      </c>
      <c r="D11" s="127">
        <v>69786</v>
      </c>
    </row>
    <row r="12" ht="25.4" customHeight="1" spans="1:4">
      <c r="A12" s="160" t="s">
        <v>14</v>
      </c>
      <c r="B12" s="156"/>
      <c r="C12" s="186"/>
      <c r="D12" s="156"/>
    </row>
    <row r="13" ht="25.4" customHeight="1" spans="1:4">
      <c r="A13" s="160" t="s">
        <v>15</v>
      </c>
      <c r="B13" s="99"/>
      <c r="C13" s="186"/>
      <c r="D13" s="156"/>
    </row>
    <row r="14" ht="25.4" customHeight="1" spans="1:4">
      <c r="A14" s="160" t="s">
        <v>16</v>
      </c>
      <c r="B14" s="99"/>
      <c r="C14" s="186"/>
      <c r="D14" s="156"/>
    </row>
    <row r="15" ht="25.4" customHeight="1" spans="1:4">
      <c r="A15" s="160" t="s">
        <v>17</v>
      </c>
      <c r="B15" s="99"/>
      <c r="C15" s="186"/>
      <c r="D15" s="156"/>
    </row>
    <row r="16" ht="25.4" customHeight="1" spans="1:4">
      <c r="A16" s="187" t="s">
        <v>18</v>
      </c>
      <c r="B16" s="99"/>
      <c r="C16" s="186"/>
      <c r="D16" s="156"/>
    </row>
    <row r="17" ht="25.4" customHeight="1" spans="1:4">
      <c r="A17" s="187" t="s">
        <v>19</v>
      </c>
      <c r="B17" s="156"/>
      <c r="C17" s="186"/>
      <c r="D17" s="156"/>
    </row>
    <row r="18" ht="25.4" customHeight="1" spans="1:4">
      <c r="A18" s="188" t="s">
        <v>20</v>
      </c>
      <c r="B18" s="155" t="s">
        <v>10</v>
      </c>
      <c r="C18" s="157" t="s">
        <v>21</v>
      </c>
      <c r="D18" s="155" t="s">
        <v>10</v>
      </c>
    </row>
    <row r="19" ht="25.4" customHeight="1" spans="1:4">
      <c r="A19" s="189" t="s">
        <v>22</v>
      </c>
      <c r="B19" s="155"/>
      <c r="C19" s="190" t="s">
        <v>23</v>
      </c>
      <c r="D19" s="191"/>
    </row>
    <row r="20" ht="25.4" customHeight="1" spans="1:4">
      <c r="A20" s="192" t="s">
        <v>24</v>
      </c>
      <c r="B20" s="156"/>
      <c r="C20" s="158" t="s">
        <v>24</v>
      </c>
      <c r="D20" s="99"/>
    </row>
    <row r="21" ht="25.4" customHeight="1" spans="1:4">
      <c r="A21" s="192" t="s">
        <v>25</v>
      </c>
      <c r="B21" s="156"/>
      <c r="C21" s="158" t="s">
        <v>26</v>
      </c>
      <c r="D21" s="99"/>
    </row>
    <row r="22" ht="25.4" customHeight="1" spans="1:4">
      <c r="A22" s="193" t="s">
        <v>27</v>
      </c>
      <c r="B22" s="155" t="s">
        <v>10</v>
      </c>
      <c r="C22" s="157" t="s">
        <v>28</v>
      </c>
      <c r="D22" s="194" t="s">
        <v>10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ageMargins left="0.75" right="0.75" top="1" bottom="1" header="0.5" footer="0.5"/>
  <pageSetup paperSize="9" scale="75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0"/>
  <sheetViews>
    <sheetView showZeros="0" workbookViewId="0">
      <pane ySplit="1" topLeftCell="A2" activePane="bottomLeft" state="frozen"/>
      <selection/>
      <selection pane="bottomLeft" activeCell="A10" sqref="A10"/>
    </sheetView>
  </sheetViews>
  <sheetFormatPr defaultColWidth="9.11111111111111" defaultRowHeight="14.25" customHeight="1" outlineLevelCol="5"/>
  <cols>
    <col min="1" max="1" width="43.75" customWidth="1"/>
    <col min="2" max="2" width="28.5462962962963" customWidth="1"/>
    <col min="3" max="3" width="31.5462962962963" customWidth="1"/>
    <col min="4" max="6" width="33.4444444444444" customWidth="1"/>
  </cols>
  <sheetData>
    <row r="1" customHeight="1" spans="1:6">
      <c r="A1" s="1"/>
      <c r="B1" s="1"/>
      <c r="C1" s="1"/>
      <c r="D1" s="1"/>
      <c r="E1" s="1"/>
      <c r="F1" s="1"/>
    </row>
    <row r="2" ht="15.75" customHeight="1" spans="6:6">
      <c r="F2" s="55" t="s">
        <v>261</v>
      </c>
    </row>
    <row r="3" ht="28.5" customHeight="1" spans="1:6">
      <c r="A3" s="26" t="s">
        <v>262</v>
      </c>
      <c r="B3" s="26"/>
      <c r="C3" s="26"/>
      <c r="D3" s="26"/>
      <c r="E3" s="26"/>
      <c r="F3" s="26"/>
    </row>
    <row r="4" ht="15.05" customHeight="1" spans="1:6">
      <c r="A4" s="111" t="str">
        <f>'部门财务收支预算总表01-1'!A4</f>
        <v>单位名称：新平彝族傣族自治县关心下一代工作委员会办公室</v>
      </c>
      <c r="B4" s="57"/>
      <c r="C4" s="57"/>
      <c r="D4" s="58"/>
      <c r="E4" s="58"/>
      <c r="F4" s="112" t="s">
        <v>3</v>
      </c>
    </row>
    <row r="5" ht="18.85" customHeight="1" spans="1:6">
      <c r="A5" s="10" t="s">
        <v>129</v>
      </c>
      <c r="B5" s="10" t="s">
        <v>51</v>
      </c>
      <c r="C5" s="10" t="s">
        <v>52</v>
      </c>
      <c r="D5" s="16" t="s">
        <v>263</v>
      </c>
      <c r="E5" s="64"/>
      <c r="F5" s="64"/>
    </row>
    <row r="6" ht="29.95" customHeight="1" spans="1:6">
      <c r="A6" s="19"/>
      <c r="B6" s="19"/>
      <c r="C6" s="19"/>
      <c r="D6" s="16" t="s">
        <v>33</v>
      </c>
      <c r="E6" s="64" t="s">
        <v>60</v>
      </c>
      <c r="F6" s="64" t="s">
        <v>61</v>
      </c>
    </row>
    <row r="7" ht="16.55" customHeight="1" spans="1:6">
      <c r="A7" s="64">
        <v>1</v>
      </c>
      <c r="B7" s="64">
        <v>2</v>
      </c>
      <c r="C7" s="64">
        <v>3</v>
      </c>
      <c r="D7" s="64">
        <v>4</v>
      </c>
      <c r="E7" s="64">
        <v>5</v>
      </c>
      <c r="F7" s="64">
        <v>6</v>
      </c>
    </row>
    <row r="8" ht="20.3" customHeight="1" spans="1:6">
      <c r="A8" s="28"/>
      <c r="B8" s="28"/>
      <c r="C8" s="28"/>
      <c r="D8" s="113"/>
      <c r="E8" s="113"/>
      <c r="F8" s="113"/>
    </row>
    <row r="9" ht="17.2" customHeight="1" spans="1:6">
      <c r="A9" s="114" t="s">
        <v>95</v>
      </c>
      <c r="B9" s="115"/>
      <c r="C9" s="115"/>
      <c r="D9" s="113"/>
      <c r="E9" s="113"/>
      <c r="F9" s="113"/>
    </row>
    <row r="10" customHeight="1" spans="1:1">
      <c r="A10" s="25" t="s">
        <v>264</v>
      </c>
    </row>
  </sheetData>
  <mergeCells count="6">
    <mergeCell ref="A3:F3"/>
    <mergeCell ref="D5:F5"/>
    <mergeCell ref="A9:C9"/>
    <mergeCell ref="A5:A6"/>
    <mergeCell ref="B5:B6"/>
    <mergeCell ref="C5:C6"/>
  </mergeCells>
  <pageMargins left="0.75" right="0.75" top="1" bottom="1" header="0.5" footer="0.5"/>
  <pageSetup paperSize="9" scale="7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Q13"/>
  <sheetViews>
    <sheetView showZeros="0" workbookViewId="0">
      <pane ySplit="1" topLeftCell="A2" activePane="bottomLeft" state="frozen"/>
      <selection/>
      <selection pane="bottomLeft" activeCell="A26" sqref="A26"/>
    </sheetView>
  </sheetViews>
  <sheetFormatPr defaultColWidth="9.11111111111111" defaultRowHeight="14.25" customHeight="1"/>
  <cols>
    <col min="1" max="1" width="39.1111111111111" customWidth="1"/>
    <col min="2" max="2" width="21.6574074074074" customWidth="1"/>
    <col min="3" max="3" width="35.212962962963" customWidth="1"/>
    <col min="4" max="4" width="7.65740740740741" customWidth="1"/>
    <col min="5" max="5" width="10.212962962963" customWidth="1"/>
    <col min="6" max="11" width="14.787037037037" customWidth="1"/>
    <col min="12" max="16" width="12.5462962962963" customWidth="1"/>
    <col min="17" max="17" width="10.4444444444444" customWidth="1"/>
  </cols>
  <sheetData>
    <row r="1" customHeight="1" spans="1:17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ht="13.6" customHeight="1" spans="15:17">
      <c r="O2" s="54"/>
      <c r="P2" s="54"/>
      <c r="Q2" s="109" t="s">
        <v>265</v>
      </c>
    </row>
    <row r="3" ht="27.85" customHeight="1" spans="1:17">
      <c r="A3" s="56" t="s">
        <v>266</v>
      </c>
      <c r="B3" s="26"/>
      <c r="C3" s="26"/>
      <c r="D3" s="26"/>
      <c r="E3" s="26"/>
      <c r="F3" s="26"/>
      <c r="G3" s="26"/>
      <c r="H3" s="26"/>
      <c r="I3" s="26"/>
      <c r="J3" s="26"/>
      <c r="K3" s="46"/>
      <c r="L3" s="26"/>
      <c r="M3" s="26"/>
      <c r="N3" s="26"/>
      <c r="O3" s="46"/>
      <c r="P3" s="46"/>
      <c r="Q3" s="26"/>
    </row>
    <row r="4" ht="18.85" customHeight="1" spans="1:17">
      <c r="A4" s="100" t="str">
        <f>'部门财务收支预算总表01-1'!A4</f>
        <v>单位名称：新平彝族傣族自治县关心下一代工作委员会办公室</v>
      </c>
      <c r="B4" s="7"/>
      <c r="C4" s="7"/>
      <c r="D4" s="7"/>
      <c r="E4" s="7"/>
      <c r="F4" s="7"/>
      <c r="G4" s="7"/>
      <c r="H4" s="7"/>
      <c r="I4" s="7"/>
      <c r="J4" s="7"/>
      <c r="O4" s="90"/>
      <c r="P4" s="90"/>
      <c r="Q4" s="110" t="s">
        <v>120</v>
      </c>
    </row>
    <row r="5" ht="15.75" customHeight="1" spans="1:17">
      <c r="A5" s="10" t="s">
        <v>267</v>
      </c>
      <c r="B5" s="75" t="s">
        <v>268</v>
      </c>
      <c r="C5" s="75" t="s">
        <v>269</v>
      </c>
      <c r="D5" s="75" t="s">
        <v>270</v>
      </c>
      <c r="E5" s="75" t="s">
        <v>271</v>
      </c>
      <c r="F5" s="75" t="s">
        <v>272</v>
      </c>
      <c r="G5" s="76" t="s">
        <v>136</v>
      </c>
      <c r="H5" s="76"/>
      <c r="I5" s="76"/>
      <c r="J5" s="76"/>
      <c r="K5" s="77"/>
      <c r="L5" s="76"/>
      <c r="M5" s="76"/>
      <c r="N5" s="76"/>
      <c r="O5" s="93"/>
      <c r="P5" s="77"/>
      <c r="Q5" s="94"/>
    </row>
    <row r="6" ht="17.2" customHeight="1" spans="1:17">
      <c r="A6" s="15"/>
      <c r="B6" s="78"/>
      <c r="C6" s="78"/>
      <c r="D6" s="78"/>
      <c r="E6" s="78"/>
      <c r="F6" s="78"/>
      <c r="G6" s="78" t="s">
        <v>33</v>
      </c>
      <c r="H6" s="78" t="s">
        <v>36</v>
      </c>
      <c r="I6" s="78" t="s">
        <v>273</v>
      </c>
      <c r="J6" s="78" t="s">
        <v>274</v>
      </c>
      <c r="K6" s="79" t="s">
        <v>275</v>
      </c>
      <c r="L6" s="95" t="s">
        <v>276</v>
      </c>
      <c r="M6" s="95"/>
      <c r="N6" s="95"/>
      <c r="O6" s="96"/>
      <c r="P6" s="97"/>
      <c r="Q6" s="80"/>
    </row>
    <row r="7" ht="54" customHeight="1" spans="1:17">
      <c r="A7" s="18"/>
      <c r="B7" s="80"/>
      <c r="C7" s="80"/>
      <c r="D7" s="80"/>
      <c r="E7" s="80"/>
      <c r="F7" s="80"/>
      <c r="G7" s="80"/>
      <c r="H7" s="80" t="s">
        <v>35</v>
      </c>
      <c r="I7" s="80"/>
      <c r="J7" s="80"/>
      <c r="K7" s="81"/>
      <c r="L7" s="80" t="s">
        <v>35</v>
      </c>
      <c r="M7" s="80" t="s">
        <v>46</v>
      </c>
      <c r="N7" s="80" t="s">
        <v>143</v>
      </c>
      <c r="O7" s="98" t="s">
        <v>42</v>
      </c>
      <c r="P7" s="81" t="s">
        <v>43</v>
      </c>
      <c r="Q7" s="80" t="s">
        <v>44</v>
      </c>
    </row>
    <row r="8" ht="15.05" customHeight="1" spans="1:17">
      <c r="A8" s="19">
        <v>1</v>
      </c>
      <c r="B8" s="101">
        <v>2</v>
      </c>
      <c r="C8" s="101">
        <v>3</v>
      </c>
      <c r="D8" s="101">
        <v>4</v>
      </c>
      <c r="E8" s="101">
        <v>5</v>
      </c>
      <c r="F8" s="101">
        <v>6</v>
      </c>
      <c r="G8" s="102">
        <v>7</v>
      </c>
      <c r="H8" s="102">
        <v>8</v>
      </c>
      <c r="I8" s="102">
        <v>9</v>
      </c>
      <c r="J8" s="102">
        <v>10</v>
      </c>
      <c r="K8" s="102">
        <v>11</v>
      </c>
      <c r="L8" s="102">
        <v>12</v>
      </c>
      <c r="M8" s="102">
        <v>13</v>
      </c>
      <c r="N8" s="102">
        <v>14</v>
      </c>
      <c r="O8" s="102">
        <v>15</v>
      </c>
      <c r="P8" s="102">
        <v>16</v>
      </c>
      <c r="Q8" s="102">
        <v>17</v>
      </c>
    </row>
    <row r="9" ht="20.95" customHeight="1" spans="1:17">
      <c r="A9" s="103" t="s">
        <v>151</v>
      </c>
      <c r="B9" s="104"/>
      <c r="C9" s="104"/>
      <c r="D9" s="105"/>
      <c r="E9" s="105"/>
      <c r="F9" s="105"/>
      <c r="G9" s="105">
        <v>21200</v>
      </c>
      <c r="H9" s="105">
        <v>21200</v>
      </c>
      <c r="I9" s="105"/>
      <c r="J9" s="108"/>
      <c r="K9" s="108"/>
      <c r="L9" s="105"/>
      <c r="M9" s="105"/>
      <c r="N9" s="105"/>
      <c r="O9" s="105"/>
      <c r="P9" s="105"/>
      <c r="Q9" s="105"/>
    </row>
    <row r="10" ht="20.95" customHeight="1" spans="1:17">
      <c r="A10" s="104"/>
      <c r="B10" s="104" t="s">
        <v>277</v>
      </c>
      <c r="C10" s="104" t="str">
        <f>"C23120302"&amp;"  "&amp;"车辆加油、添加燃料服务"</f>
        <v>C23120302  车辆加油、添加燃料服务</v>
      </c>
      <c r="D10" s="106" t="s">
        <v>278</v>
      </c>
      <c r="E10" s="107">
        <v>625</v>
      </c>
      <c r="F10" s="105"/>
      <c r="G10" s="105">
        <v>5000</v>
      </c>
      <c r="H10" s="108">
        <v>5000</v>
      </c>
      <c r="I10" s="108"/>
      <c r="J10" s="108"/>
      <c r="K10" s="108"/>
      <c r="L10" s="105"/>
      <c r="M10" s="105"/>
      <c r="N10" s="105"/>
      <c r="O10" s="105"/>
      <c r="P10" s="105"/>
      <c r="Q10" s="105"/>
    </row>
    <row r="11" ht="20.95" customHeight="1" spans="1:17">
      <c r="A11" s="104"/>
      <c r="B11" s="104" t="s">
        <v>279</v>
      </c>
      <c r="C11" s="104" t="str">
        <f>"C1804010201"&amp;"  "&amp;"机动车保险服务"</f>
        <v>C1804010201  机动车保险服务</v>
      </c>
      <c r="D11" s="106" t="s">
        <v>280</v>
      </c>
      <c r="E11" s="107">
        <v>1</v>
      </c>
      <c r="F11" s="105"/>
      <c r="G11" s="105">
        <v>2200</v>
      </c>
      <c r="H11" s="108">
        <v>2200</v>
      </c>
      <c r="I11" s="108"/>
      <c r="J11" s="108"/>
      <c r="K11" s="108"/>
      <c r="L11" s="105"/>
      <c r="M11" s="105"/>
      <c r="N11" s="105"/>
      <c r="O11" s="105"/>
      <c r="P11" s="105"/>
      <c r="Q11" s="105"/>
    </row>
    <row r="12" ht="20.95" customHeight="1" spans="1:17">
      <c r="A12" s="104"/>
      <c r="B12" s="104" t="s">
        <v>281</v>
      </c>
      <c r="C12" s="104" t="str">
        <f>"C23120301"&amp;"  "&amp;"车辆维修和保养服务"</f>
        <v>C23120301  车辆维修和保养服务</v>
      </c>
      <c r="D12" s="106" t="s">
        <v>280</v>
      </c>
      <c r="E12" s="107">
        <v>1</v>
      </c>
      <c r="F12" s="105"/>
      <c r="G12" s="105">
        <v>14000</v>
      </c>
      <c r="H12" s="108">
        <v>14000</v>
      </c>
      <c r="I12" s="108"/>
      <c r="J12" s="108"/>
      <c r="K12" s="108"/>
      <c r="L12" s="105"/>
      <c r="M12" s="105"/>
      <c r="N12" s="105"/>
      <c r="O12" s="105"/>
      <c r="P12" s="105"/>
      <c r="Q12" s="105"/>
    </row>
    <row r="13" ht="20.95" customHeight="1" spans="1:17">
      <c r="A13" s="107" t="s">
        <v>33</v>
      </c>
      <c r="B13" s="107"/>
      <c r="C13" s="107"/>
      <c r="D13" s="106"/>
      <c r="E13" s="106"/>
      <c r="F13" s="105"/>
      <c r="G13" s="105">
        <v>21200</v>
      </c>
      <c r="H13" s="105">
        <v>21200</v>
      </c>
      <c r="I13" s="105"/>
      <c r="J13" s="105"/>
      <c r="K13" s="105"/>
      <c r="L13" s="105"/>
      <c r="M13" s="105"/>
      <c r="N13" s="105"/>
      <c r="O13" s="105"/>
      <c r="P13" s="105"/>
      <c r="Q13" s="105"/>
    </row>
  </sheetData>
  <mergeCells count="16">
    <mergeCell ref="A3:Q3"/>
    <mergeCell ref="A4:F4"/>
    <mergeCell ref="G5:Q5"/>
    <mergeCell ref="L6:Q6"/>
    <mergeCell ref="A13:E13"/>
    <mergeCell ref="A5:A7"/>
    <mergeCell ref="B5:B7"/>
    <mergeCell ref="C5:C7"/>
    <mergeCell ref="D5:D7"/>
    <mergeCell ref="E5:E7"/>
    <mergeCell ref="F5:F7"/>
    <mergeCell ref="G6:G7"/>
    <mergeCell ref="H6:H7"/>
    <mergeCell ref="I6:I7"/>
    <mergeCell ref="J6:J7"/>
    <mergeCell ref="K6:K7"/>
  </mergeCells>
  <pageMargins left="0.75" right="0.75" top="1" bottom="1" header="0.5" footer="0.5"/>
  <pageSetup paperSize="9" scale="48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N12"/>
  <sheetViews>
    <sheetView showZeros="0" workbookViewId="0">
      <pane ySplit="1" topLeftCell="A2" activePane="bottomLeft" state="frozen"/>
      <selection/>
      <selection pane="bottomLeft" activeCell="A12" sqref="A12"/>
    </sheetView>
  </sheetViews>
  <sheetFormatPr defaultColWidth="9.11111111111111" defaultRowHeight="14.25" customHeight="1"/>
  <cols>
    <col min="1" max="1" width="31.4444444444444" customWidth="1"/>
    <col min="2" max="2" width="21.6574074074074" customWidth="1"/>
    <col min="3" max="3" width="26.6574074074074" customWidth="1"/>
    <col min="4" max="14" width="16.5462962962963" customWidth="1"/>
  </cols>
  <sheetData>
    <row r="1" customHeight="1" spans="1:1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13.6" customHeight="1" spans="1:14">
      <c r="A2" s="70"/>
      <c r="B2" s="70"/>
      <c r="C2" s="70"/>
      <c r="D2" s="70"/>
      <c r="E2" s="70"/>
      <c r="F2" s="70"/>
      <c r="G2" s="70"/>
      <c r="H2" s="71"/>
      <c r="I2" s="70"/>
      <c r="J2" s="70"/>
      <c r="K2" s="70"/>
      <c r="L2" s="54"/>
      <c r="M2" s="88"/>
      <c r="N2" s="89" t="s">
        <v>282</v>
      </c>
    </row>
    <row r="3" ht="27.85" customHeight="1" spans="1:14">
      <c r="A3" s="56" t="s">
        <v>283</v>
      </c>
      <c r="B3" s="72"/>
      <c r="C3" s="72"/>
      <c r="D3" s="72"/>
      <c r="E3" s="72"/>
      <c r="F3" s="72"/>
      <c r="G3" s="72"/>
      <c r="H3" s="73"/>
      <c r="I3" s="72"/>
      <c r="J3" s="72"/>
      <c r="K3" s="72"/>
      <c r="L3" s="46"/>
      <c r="M3" s="73"/>
      <c r="N3" s="72"/>
    </row>
    <row r="4" ht="18.85" customHeight="1" spans="1:14">
      <c r="A4" s="74" t="str">
        <f>'部门财务收支预算总表01-1'!A4</f>
        <v>单位名称：新平彝族傣族自治县关心下一代工作委员会办公室</v>
      </c>
      <c r="B4" s="58"/>
      <c r="C4" s="58"/>
      <c r="D4" s="58"/>
      <c r="E4" s="58"/>
      <c r="F4" s="58"/>
      <c r="G4" s="58"/>
      <c r="H4" s="71"/>
      <c r="I4" s="70"/>
      <c r="J4" s="70"/>
      <c r="K4" s="70"/>
      <c r="L4" s="90"/>
      <c r="M4" s="91"/>
      <c r="N4" s="92" t="s">
        <v>120</v>
      </c>
    </row>
    <row r="5" ht="15.75" customHeight="1" spans="1:14">
      <c r="A5" s="10" t="s">
        <v>267</v>
      </c>
      <c r="B5" s="75" t="s">
        <v>284</v>
      </c>
      <c r="C5" s="75" t="s">
        <v>285</v>
      </c>
      <c r="D5" s="76" t="s">
        <v>136</v>
      </c>
      <c r="E5" s="76"/>
      <c r="F5" s="76"/>
      <c r="G5" s="76"/>
      <c r="H5" s="77"/>
      <c r="I5" s="76"/>
      <c r="J5" s="76"/>
      <c r="K5" s="76"/>
      <c r="L5" s="93"/>
      <c r="M5" s="77"/>
      <c r="N5" s="94"/>
    </row>
    <row r="6" ht="17.2" customHeight="1" spans="1:14">
      <c r="A6" s="15"/>
      <c r="B6" s="78"/>
      <c r="C6" s="78"/>
      <c r="D6" s="78" t="s">
        <v>33</v>
      </c>
      <c r="E6" s="78" t="s">
        <v>36</v>
      </c>
      <c r="F6" s="78" t="s">
        <v>273</v>
      </c>
      <c r="G6" s="78" t="s">
        <v>274</v>
      </c>
      <c r="H6" s="79" t="s">
        <v>275</v>
      </c>
      <c r="I6" s="95" t="s">
        <v>276</v>
      </c>
      <c r="J6" s="95"/>
      <c r="K6" s="95"/>
      <c r="L6" s="96"/>
      <c r="M6" s="97"/>
      <c r="N6" s="80"/>
    </row>
    <row r="7" ht="54" customHeight="1" spans="1:14">
      <c r="A7" s="18"/>
      <c r="B7" s="80"/>
      <c r="C7" s="80"/>
      <c r="D7" s="80"/>
      <c r="E7" s="80"/>
      <c r="F7" s="80"/>
      <c r="G7" s="80"/>
      <c r="H7" s="81"/>
      <c r="I7" s="80" t="s">
        <v>35</v>
      </c>
      <c r="J7" s="80" t="s">
        <v>46</v>
      </c>
      <c r="K7" s="80" t="s">
        <v>143</v>
      </c>
      <c r="L7" s="98" t="s">
        <v>42</v>
      </c>
      <c r="M7" s="81" t="s">
        <v>43</v>
      </c>
      <c r="N7" s="80" t="s">
        <v>44</v>
      </c>
    </row>
    <row r="8" ht="15.05" customHeight="1" spans="1:14">
      <c r="A8" s="18">
        <v>1</v>
      </c>
      <c r="B8" s="80">
        <v>2</v>
      </c>
      <c r="C8" s="80">
        <v>3</v>
      </c>
      <c r="D8" s="81">
        <v>4</v>
      </c>
      <c r="E8" s="81">
        <v>5</v>
      </c>
      <c r="F8" s="81">
        <v>6</v>
      </c>
      <c r="G8" s="81">
        <v>7</v>
      </c>
      <c r="H8" s="81">
        <v>8</v>
      </c>
      <c r="I8" s="81">
        <v>9</v>
      </c>
      <c r="J8" s="81">
        <v>10</v>
      </c>
      <c r="K8" s="81">
        <v>11</v>
      </c>
      <c r="L8" s="81">
        <v>12</v>
      </c>
      <c r="M8" s="81">
        <v>13</v>
      </c>
      <c r="N8" s="81">
        <v>14</v>
      </c>
    </row>
    <row r="9" ht="20.95" customHeight="1" spans="1:14">
      <c r="A9" s="82"/>
      <c r="B9" s="83"/>
      <c r="C9" s="83"/>
      <c r="D9" s="84"/>
      <c r="E9" s="84"/>
      <c r="F9" s="84"/>
      <c r="G9" s="84"/>
      <c r="H9" s="84"/>
      <c r="I9" s="84"/>
      <c r="J9" s="84"/>
      <c r="K9" s="84"/>
      <c r="L9" s="99"/>
      <c r="M9" s="84"/>
      <c r="N9" s="84"/>
    </row>
    <row r="10" ht="20.95" customHeight="1" spans="1:14">
      <c r="A10" s="82"/>
      <c r="B10" s="83"/>
      <c r="C10" s="83"/>
      <c r="D10" s="84"/>
      <c r="E10" s="84"/>
      <c r="F10" s="84"/>
      <c r="G10" s="84"/>
      <c r="H10" s="84"/>
      <c r="I10" s="84"/>
      <c r="J10" s="84"/>
      <c r="K10" s="84"/>
      <c r="L10" s="99"/>
      <c r="M10" s="84"/>
      <c r="N10" s="84"/>
    </row>
    <row r="11" ht="20.95" customHeight="1" spans="1:14">
      <c r="A11" s="85" t="s">
        <v>95</v>
      </c>
      <c r="B11" s="86"/>
      <c r="C11" s="87"/>
      <c r="D11" s="84"/>
      <c r="E11" s="84"/>
      <c r="F11" s="84"/>
      <c r="G11" s="84"/>
      <c r="H11" s="84"/>
      <c r="I11" s="84"/>
      <c r="J11" s="84"/>
      <c r="K11" s="84"/>
      <c r="L11" s="99"/>
      <c r="M11" s="84"/>
      <c r="N11" s="84"/>
    </row>
    <row r="12" customHeight="1" spans="1:1">
      <c r="A12" s="25" t="s">
        <v>264</v>
      </c>
    </row>
  </sheetData>
  <mergeCells count="13">
    <mergeCell ref="A3:N3"/>
    <mergeCell ref="A4:C4"/>
    <mergeCell ref="D5:N5"/>
    <mergeCell ref="I6:N6"/>
    <mergeCell ref="A11:C11"/>
    <mergeCell ref="A5:A7"/>
    <mergeCell ref="B5:B7"/>
    <mergeCell ref="C5:C7"/>
    <mergeCell ref="D6:D7"/>
    <mergeCell ref="E6:E7"/>
    <mergeCell ref="F6:F7"/>
    <mergeCell ref="G6:G7"/>
    <mergeCell ref="H6:H7"/>
  </mergeCells>
  <pageMargins left="0.75" right="0.75" top="1" bottom="1" header="0.5" footer="0.5"/>
  <pageSetup paperSize="9" scale="5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P10"/>
  <sheetViews>
    <sheetView showZeros="0" zoomScale="70" zoomScaleNormal="70" workbookViewId="0">
      <pane ySplit="1" topLeftCell="A2" activePane="bottomLeft" state="frozen"/>
      <selection/>
      <selection pane="bottomLeft" activeCell="E15" sqref="E15"/>
    </sheetView>
  </sheetViews>
  <sheetFormatPr defaultColWidth="9.11111111111111" defaultRowHeight="14.25" customHeight="1"/>
  <cols>
    <col min="1" max="1" width="42" customWidth="1"/>
    <col min="2" max="8" width="17.212962962963" customWidth="1"/>
    <col min="9" max="16" width="17" customWidth="1"/>
  </cols>
  <sheetData>
    <row r="1" customHeight="1" spans="1:1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ht="13.6" customHeight="1" spans="4:16">
      <c r="D2" s="55"/>
      <c r="P2" s="67" t="s">
        <v>286</v>
      </c>
    </row>
    <row r="3" ht="27.85" customHeight="1" spans="1:16">
      <c r="A3" s="56" t="s">
        <v>287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</row>
    <row r="4" ht="18" customHeight="1" spans="1:16">
      <c r="A4" s="57" t="str">
        <f>'部门财务收支预算总表01-1'!A4</f>
        <v>单位名称：新平彝族傣族自治县关心下一代工作委员会办公室</v>
      </c>
      <c r="B4" s="58"/>
      <c r="C4" s="58"/>
      <c r="D4" s="59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8" t="s">
        <v>120</v>
      </c>
    </row>
    <row r="5" ht="19.5" customHeight="1" spans="1:16">
      <c r="A5" s="16" t="s">
        <v>288</v>
      </c>
      <c r="B5" s="11" t="s">
        <v>136</v>
      </c>
      <c r="C5" s="12"/>
      <c r="D5" s="12"/>
      <c r="E5" s="61" t="s">
        <v>289</v>
      </c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</row>
    <row r="6" ht="40.6" customHeight="1" spans="1:16">
      <c r="A6" s="19"/>
      <c r="B6" s="27" t="s">
        <v>33</v>
      </c>
      <c r="C6" s="10" t="s">
        <v>36</v>
      </c>
      <c r="D6" s="62" t="s">
        <v>290</v>
      </c>
      <c r="E6" s="63" t="s">
        <v>291</v>
      </c>
      <c r="F6" s="63" t="s">
        <v>292</v>
      </c>
      <c r="G6" s="63" t="s">
        <v>293</v>
      </c>
      <c r="H6" s="63" t="s">
        <v>294</v>
      </c>
      <c r="I6" s="63" t="s">
        <v>295</v>
      </c>
      <c r="J6" s="63" t="s">
        <v>296</v>
      </c>
      <c r="K6" s="63" t="s">
        <v>297</v>
      </c>
      <c r="L6" s="63" t="s">
        <v>298</v>
      </c>
      <c r="M6" s="63" t="s">
        <v>299</v>
      </c>
      <c r="N6" s="63" t="s">
        <v>300</v>
      </c>
      <c r="O6" s="63" t="s">
        <v>301</v>
      </c>
      <c r="P6" s="63" t="s">
        <v>302</v>
      </c>
    </row>
    <row r="7" ht="19.5" customHeight="1" spans="1:16">
      <c r="A7" s="64">
        <v>1</v>
      </c>
      <c r="B7" s="64">
        <v>2</v>
      </c>
      <c r="C7" s="64">
        <v>3</v>
      </c>
      <c r="D7" s="11">
        <v>4</v>
      </c>
      <c r="E7" s="64">
        <v>5</v>
      </c>
      <c r="F7" s="11">
        <v>6</v>
      </c>
      <c r="G7" s="64">
        <v>7</v>
      </c>
      <c r="H7" s="11">
        <v>8</v>
      </c>
      <c r="I7" s="64">
        <v>9</v>
      </c>
      <c r="J7" s="11">
        <v>10</v>
      </c>
      <c r="K7" s="64">
        <v>11</v>
      </c>
      <c r="L7" s="11">
        <v>12</v>
      </c>
      <c r="M7" s="64">
        <v>13</v>
      </c>
      <c r="N7" s="11">
        <v>14</v>
      </c>
      <c r="O7" s="64">
        <v>15</v>
      </c>
      <c r="P7" s="69">
        <v>16</v>
      </c>
    </row>
    <row r="8" ht="28.5" customHeight="1" spans="1:16">
      <c r="A8" s="65"/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</row>
    <row r="9" ht="29.95" customHeight="1" spans="1:16">
      <c r="A9" s="65"/>
      <c r="B9" s="66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</row>
    <row r="10" customHeight="1" spans="1:1">
      <c r="A10" t="s">
        <v>264</v>
      </c>
    </row>
  </sheetData>
  <mergeCells count="5">
    <mergeCell ref="A3:P3"/>
    <mergeCell ref="A4:D4"/>
    <mergeCell ref="B5:D5"/>
    <mergeCell ref="E5:P5"/>
    <mergeCell ref="A5:A6"/>
  </mergeCells>
  <pageMargins left="0.75" right="0.75" top="1" bottom="1" header="0.5" footer="0.5"/>
  <pageSetup paperSize="9" scale="31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9"/>
  <sheetViews>
    <sheetView showZeros="0" workbookViewId="0">
      <pane ySplit="1" topLeftCell="A2" activePane="bottomLeft" state="frozen"/>
      <selection/>
      <selection pane="bottomLeft" activeCell="A9" sqref="A9"/>
    </sheetView>
  </sheetViews>
  <sheetFormatPr defaultColWidth="9.11111111111111" defaultRowHeight="11.95" customHeight="1"/>
  <cols>
    <col min="1" max="1" width="34.212962962963" customWidth="1"/>
    <col min="2" max="2" width="29" customWidth="1"/>
    <col min="3" max="3" width="16.3333333333333" customWidth="1"/>
    <col min="4" max="4" width="15.5462962962963" customWidth="1"/>
    <col min="5" max="5" width="23.5462962962963" customWidth="1"/>
    <col min="6" max="6" width="11.212962962963" customWidth="1"/>
    <col min="7" max="7" width="14.8888888888889" customWidth="1"/>
    <col min="8" max="8" width="10.8888888888889" customWidth="1"/>
    <col min="9" max="9" width="13.4444444444444" customWidth="1"/>
    <col min="10" max="10" width="32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customHeight="1" spans="10:10">
      <c r="J2" s="54" t="s">
        <v>303</v>
      </c>
    </row>
    <row r="3" ht="28.5" customHeight="1" spans="1:10">
      <c r="A3" s="45" t="s">
        <v>304</v>
      </c>
      <c r="B3" s="26"/>
      <c r="C3" s="26"/>
      <c r="D3" s="26"/>
      <c r="E3" s="26"/>
      <c r="F3" s="46"/>
      <c r="G3" s="26"/>
      <c r="H3" s="46"/>
      <c r="I3" s="46"/>
      <c r="J3" s="26"/>
    </row>
    <row r="4" ht="17.2" customHeight="1" spans="1:1">
      <c r="A4" s="5" t="str">
        <f>'部门财务收支预算总表01-1'!A4</f>
        <v>单位名称：新平彝族傣族自治县关心下一代工作委员会办公室</v>
      </c>
    </row>
    <row r="5" ht="44.2" customHeight="1" spans="1:10">
      <c r="A5" s="47" t="s">
        <v>211</v>
      </c>
      <c r="B5" s="47" t="s">
        <v>212</v>
      </c>
      <c r="C5" s="47" t="s">
        <v>213</v>
      </c>
      <c r="D5" s="47" t="s">
        <v>214</v>
      </c>
      <c r="E5" s="47" t="s">
        <v>215</v>
      </c>
      <c r="F5" s="48" t="s">
        <v>216</v>
      </c>
      <c r="G5" s="47" t="s">
        <v>217</v>
      </c>
      <c r="H5" s="48" t="s">
        <v>218</v>
      </c>
      <c r="I5" s="48" t="s">
        <v>219</v>
      </c>
      <c r="J5" s="47" t="s">
        <v>220</v>
      </c>
    </row>
    <row r="6" ht="14.25" customHeight="1" spans="1:10">
      <c r="A6" s="47">
        <v>1</v>
      </c>
      <c r="B6" s="47">
        <v>2</v>
      </c>
      <c r="C6" s="47">
        <v>3</v>
      </c>
      <c r="D6" s="47">
        <v>4</v>
      </c>
      <c r="E6" s="47">
        <v>5</v>
      </c>
      <c r="F6" s="48">
        <v>6</v>
      </c>
      <c r="G6" s="47">
        <v>7</v>
      </c>
      <c r="H6" s="48">
        <v>8</v>
      </c>
      <c r="I6" s="48">
        <v>9</v>
      </c>
      <c r="J6" s="47">
        <v>10</v>
      </c>
    </row>
    <row r="7" ht="27" customHeight="1" spans="1:10">
      <c r="A7" s="49"/>
      <c r="B7" s="50"/>
      <c r="C7" s="50"/>
      <c r="D7" s="50"/>
      <c r="E7" s="51"/>
      <c r="F7" s="52"/>
      <c r="G7" s="51"/>
      <c r="H7" s="52"/>
      <c r="I7" s="52"/>
      <c r="J7" s="51"/>
    </row>
    <row r="8" ht="28" customHeight="1" spans="1:10">
      <c r="A8" s="49"/>
      <c r="B8" s="53"/>
      <c r="C8" s="53"/>
      <c r="D8" s="53"/>
      <c r="E8" s="49"/>
      <c r="F8" s="53"/>
      <c r="G8" s="49"/>
      <c r="H8" s="53"/>
      <c r="I8" s="53"/>
      <c r="J8" s="49"/>
    </row>
    <row r="9" ht="16" customHeight="1" spans="1:1">
      <c r="A9" s="25" t="s">
        <v>264</v>
      </c>
    </row>
  </sheetData>
  <mergeCells count="2">
    <mergeCell ref="A3:J3"/>
    <mergeCell ref="A4:H4"/>
  </mergeCells>
  <pageMargins left="0.75" right="0.75" top="1" bottom="1" header="0.5" footer="0.5"/>
  <pageSetup paperSize="9" scale="66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H10"/>
  <sheetViews>
    <sheetView showZeros="0" workbookViewId="0">
      <pane ySplit="1" topLeftCell="A2" activePane="bottomLeft" state="frozen"/>
      <selection/>
      <selection pane="bottomLeft" activeCell="A10" sqref="A10"/>
    </sheetView>
  </sheetViews>
  <sheetFormatPr defaultColWidth="8.88888888888889" defaultRowHeight="15.05" customHeight="1" outlineLevelCol="7"/>
  <cols>
    <col min="1" max="1" width="36" customWidth="1"/>
    <col min="2" max="2" width="19.787037037037" customWidth="1"/>
    <col min="3" max="3" width="33.3333333333333" customWidth="1"/>
    <col min="4" max="4" width="34.787037037037" customWidth="1"/>
    <col min="5" max="5" width="14.4444444444444" customWidth="1"/>
    <col min="6" max="6" width="17.212962962963" customWidth="1"/>
    <col min="7" max="7" width="17.3333333333333" customWidth="1"/>
    <col min="8" max="8" width="28.3333333333333" customWidth="1"/>
  </cols>
  <sheetData>
    <row r="1" customHeight="1" spans="1:8">
      <c r="A1" s="35"/>
      <c r="B1" s="35"/>
      <c r="C1" s="35"/>
      <c r="D1" s="35"/>
      <c r="E1" s="35"/>
      <c r="F1" s="35"/>
      <c r="G1" s="35"/>
      <c r="H1" s="35"/>
    </row>
    <row r="2" ht="18.85" customHeight="1" spans="1:8">
      <c r="A2" s="36"/>
      <c r="B2" s="36"/>
      <c r="C2" s="36"/>
      <c r="D2" s="36"/>
      <c r="E2" s="36"/>
      <c r="F2" s="36"/>
      <c r="G2" s="36"/>
      <c r="H2" s="37" t="s">
        <v>305</v>
      </c>
    </row>
    <row r="3" ht="30.6" customHeight="1" spans="1:8">
      <c r="A3" s="38" t="s">
        <v>306</v>
      </c>
      <c r="B3" s="38"/>
      <c r="C3" s="38"/>
      <c r="D3" s="38"/>
      <c r="E3" s="38"/>
      <c r="F3" s="38"/>
      <c r="G3" s="38"/>
      <c r="H3" s="38"/>
    </row>
    <row r="4" ht="18.85" customHeight="1" spans="1:8">
      <c r="A4" s="39" t="str">
        <f>'部门财务收支预算总表01-1'!A4</f>
        <v>单位名称：新平彝族傣族自治县关心下一代工作委员会办公室</v>
      </c>
      <c r="B4" s="36"/>
      <c r="C4" s="36"/>
      <c r="D4" s="36"/>
      <c r="E4" s="36"/>
      <c r="F4" s="36"/>
      <c r="G4" s="36"/>
      <c r="H4" s="36"/>
    </row>
    <row r="5" ht="18.85" customHeight="1" spans="1:8">
      <c r="A5" s="40" t="s">
        <v>129</v>
      </c>
      <c r="B5" s="40" t="s">
        <v>307</v>
      </c>
      <c r="C5" s="40" t="s">
        <v>308</v>
      </c>
      <c r="D5" s="40" t="s">
        <v>309</v>
      </c>
      <c r="E5" s="40" t="s">
        <v>310</v>
      </c>
      <c r="F5" s="40" t="s">
        <v>311</v>
      </c>
      <c r="G5" s="40"/>
      <c r="H5" s="40"/>
    </row>
    <row r="6" ht="18.85" customHeight="1" spans="1:8">
      <c r="A6" s="40"/>
      <c r="B6" s="40"/>
      <c r="C6" s="40"/>
      <c r="D6" s="40"/>
      <c r="E6" s="40"/>
      <c r="F6" s="40" t="s">
        <v>271</v>
      </c>
      <c r="G6" s="40" t="s">
        <v>312</v>
      </c>
      <c r="H6" s="40" t="s">
        <v>313</v>
      </c>
    </row>
    <row r="7" ht="18.85" customHeight="1" spans="1:8">
      <c r="A7" s="41" t="s">
        <v>112</v>
      </c>
      <c r="B7" s="41" t="s">
        <v>113</v>
      </c>
      <c r="C7" s="41" t="s">
        <v>114</v>
      </c>
      <c r="D7" s="41" t="s">
        <v>115</v>
      </c>
      <c r="E7" s="41" t="s">
        <v>116</v>
      </c>
      <c r="F7" s="41" t="s">
        <v>117</v>
      </c>
      <c r="G7" s="41" t="s">
        <v>314</v>
      </c>
      <c r="H7" s="41" t="s">
        <v>315</v>
      </c>
    </row>
    <row r="8" ht="29.95" customHeight="1" spans="1:8">
      <c r="A8" s="42"/>
      <c r="B8" s="42"/>
      <c r="C8" s="42"/>
      <c r="D8" s="42"/>
      <c r="E8" s="40"/>
      <c r="F8" s="43"/>
      <c r="G8" s="44"/>
      <c r="H8" s="44"/>
    </row>
    <row r="9" ht="20.15" customHeight="1" spans="1:8">
      <c r="A9" s="40" t="s">
        <v>33</v>
      </c>
      <c r="B9" s="40"/>
      <c r="C9" s="40"/>
      <c r="D9" s="40"/>
      <c r="E9" s="40"/>
      <c r="F9" s="43"/>
      <c r="G9" s="44"/>
      <c r="H9" s="44"/>
    </row>
    <row r="10" customHeight="1" spans="1:1">
      <c r="A10" s="25" t="s">
        <v>264</v>
      </c>
    </row>
  </sheetData>
  <mergeCells count="8">
    <mergeCell ref="A3:H3"/>
    <mergeCell ref="F5:H5"/>
    <mergeCell ref="A9:E9"/>
    <mergeCell ref="A5:A6"/>
    <mergeCell ref="B5:B6"/>
    <mergeCell ref="C5:C6"/>
    <mergeCell ref="D5:D6"/>
    <mergeCell ref="E5:E6"/>
  </mergeCells>
  <pageMargins left="0.75" right="0.75" top="1" bottom="1" header="0.5" footer="0.5"/>
  <pageSetup paperSize="9" scale="66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2"/>
  <sheetViews>
    <sheetView showZeros="0" workbookViewId="0">
      <pane ySplit="1" topLeftCell="A2" activePane="bottomLeft" state="frozen"/>
      <selection/>
      <selection pane="bottomLeft" activeCell="A12" sqref="A12"/>
    </sheetView>
  </sheetViews>
  <sheetFormatPr defaultColWidth="9.11111111111111" defaultRowHeight="14.25" customHeight="1"/>
  <cols>
    <col min="1" max="1" width="16.3333333333333" customWidth="1"/>
    <col min="2" max="2" width="29" customWidth="1"/>
    <col min="3" max="3" width="23.8888888888889" customWidth="1"/>
    <col min="4" max="7" width="19.5462962962963" customWidth="1"/>
    <col min="8" max="8" width="15.4444444444444" customWidth="1"/>
    <col min="9" max="11" width="19.5462962962963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13.6" customHeight="1" spans="4:11">
      <c r="D2" s="2"/>
      <c r="E2" s="2"/>
      <c r="F2" s="2"/>
      <c r="G2" s="2"/>
      <c r="K2" s="3" t="s">
        <v>316</v>
      </c>
    </row>
    <row r="3" ht="27.85" customHeight="1" spans="1:11">
      <c r="A3" s="26" t="s">
        <v>317</v>
      </c>
      <c r="B3" s="26"/>
      <c r="C3" s="26"/>
      <c r="D3" s="26"/>
      <c r="E3" s="26"/>
      <c r="F3" s="26"/>
      <c r="G3" s="26"/>
      <c r="H3" s="26"/>
      <c r="I3" s="26"/>
      <c r="J3" s="26"/>
      <c r="K3" s="26"/>
    </row>
    <row r="4" ht="13.6" customHeight="1" spans="1:11">
      <c r="A4" s="5" t="str">
        <f>'部门财务收支预算总表01-1'!A4</f>
        <v>单位名称：新平彝族傣族自治县关心下一代工作委员会办公室</v>
      </c>
      <c r="B4" s="6"/>
      <c r="C4" s="6"/>
      <c r="D4" s="6"/>
      <c r="E4" s="6"/>
      <c r="F4" s="6"/>
      <c r="G4" s="6"/>
      <c r="H4" s="7"/>
      <c r="I4" s="7"/>
      <c r="J4" s="7"/>
      <c r="K4" s="8" t="s">
        <v>120</v>
      </c>
    </row>
    <row r="5" ht="21.8" customHeight="1" spans="1:11">
      <c r="A5" s="9" t="s">
        <v>193</v>
      </c>
      <c r="B5" s="9" t="s">
        <v>131</v>
      </c>
      <c r="C5" s="9" t="s">
        <v>194</v>
      </c>
      <c r="D5" s="10" t="s">
        <v>132</v>
      </c>
      <c r="E5" s="10" t="s">
        <v>133</v>
      </c>
      <c r="F5" s="10" t="s">
        <v>134</v>
      </c>
      <c r="G5" s="10" t="s">
        <v>135</v>
      </c>
      <c r="H5" s="16" t="s">
        <v>33</v>
      </c>
      <c r="I5" s="11" t="s">
        <v>318</v>
      </c>
      <c r="J5" s="12"/>
      <c r="K5" s="13"/>
    </row>
    <row r="6" ht="21.8" customHeight="1" spans="1:11">
      <c r="A6" s="14"/>
      <c r="B6" s="14"/>
      <c r="C6" s="14"/>
      <c r="D6" s="15"/>
      <c r="E6" s="15"/>
      <c r="F6" s="15"/>
      <c r="G6" s="15"/>
      <c r="H6" s="27"/>
      <c r="I6" s="10" t="s">
        <v>36</v>
      </c>
      <c r="J6" s="10" t="s">
        <v>37</v>
      </c>
      <c r="K6" s="10" t="s">
        <v>38</v>
      </c>
    </row>
    <row r="7" ht="40.6" customHeight="1" spans="1:11">
      <c r="A7" s="17"/>
      <c r="B7" s="17"/>
      <c r="C7" s="17"/>
      <c r="D7" s="18"/>
      <c r="E7" s="18"/>
      <c r="F7" s="18"/>
      <c r="G7" s="18"/>
      <c r="H7" s="19"/>
      <c r="I7" s="18" t="s">
        <v>35</v>
      </c>
      <c r="J7" s="18"/>
      <c r="K7" s="18"/>
    </row>
    <row r="8" ht="15.05" customHeight="1" spans="1:11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34">
        <v>10</v>
      </c>
      <c r="K8" s="34">
        <v>11</v>
      </c>
    </row>
    <row r="9" ht="30.6" customHeight="1" spans="1:11">
      <c r="A9" s="28"/>
      <c r="B9" s="29"/>
      <c r="C9" s="28"/>
      <c r="D9" s="28"/>
      <c r="E9" s="28"/>
      <c r="F9" s="28"/>
      <c r="G9" s="28"/>
      <c r="H9" s="30"/>
      <c r="I9" s="30"/>
      <c r="J9" s="30"/>
      <c r="K9" s="30"/>
    </row>
    <row r="10" ht="30.6" customHeight="1" spans="1:11">
      <c r="A10" s="29"/>
      <c r="B10" s="29"/>
      <c r="C10" s="29"/>
      <c r="D10" s="29"/>
      <c r="E10" s="29"/>
      <c r="F10" s="29"/>
      <c r="G10" s="29"/>
      <c r="H10" s="30"/>
      <c r="I10" s="30"/>
      <c r="J10" s="30"/>
      <c r="K10" s="30"/>
    </row>
    <row r="11" ht="18.85" customHeight="1" spans="1:11">
      <c r="A11" s="31" t="s">
        <v>95</v>
      </c>
      <c r="B11" s="32"/>
      <c r="C11" s="32"/>
      <c r="D11" s="32"/>
      <c r="E11" s="32"/>
      <c r="F11" s="32"/>
      <c r="G11" s="33"/>
      <c r="H11" s="30"/>
      <c r="I11" s="30"/>
      <c r="J11" s="30"/>
      <c r="K11" s="30"/>
    </row>
    <row r="12" customHeight="1" spans="1:1">
      <c r="A12" s="25" t="s">
        <v>264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ageMargins left="0.75" right="0.75" top="1" bottom="1" header="0.5" footer="0.5"/>
  <pageSetup paperSize="9" scale="60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1"/>
  <sheetViews>
    <sheetView showZeros="0" workbookViewId="0">
      <pane ySplit="1" topLeftCell="A2" activePane="bottomLeft" state="frozen"/>
      <selection/>
      <selection pane="bottomLeft" activeCell="G9" sqref="G9:G10"/>
    </sheetView>
  </sheetViews>
  <sheetFormatPr defaultColWidth="9.11111111111111" defaultRowHeight="14.25" customHeight="1" outlineLevelCol="6"/>
  <cols>
    <col min="1" max="1" width="37.787037037037" customWidth="1"/>
    <col min="2" max="2" width="28" customWidth="1"/>
    <col min="3" max="3" width="37.5462962962963" customWidth="1"/>
    <col min="4" max="4" width="17" customWidth="1"/>
    <col min="5" max="7" width="27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3.6" customHeight="1" spans="4:7">
      <c r="D2" s="2"/>
      <c r="G2" s="3" t="s">
        <v>319</v>
      </c>
    </row>
    <row r="3" ht="27.85" customHeight="1" spans="1:7">
      <c r="A3" s="4" t="s">
        <v>320</v>
      </c>
      <c r="B3" s="4"/>
      <c r="C3" s="4"/>
      <c r="D3" s="4"/>
      <c r="E3" s="4"/>
      <c r="F3" s="4"/>
      <c r="G3" s="4"/>
    </row>
    <row r="4" ht="13.6" customHeight="1" spans="1:7">
      <c r="A4" s="5" t="str">
        <f>'部门财务收支预算总表01-1'!A4</f>
        <v>单位名称：新平彝族傣族自治县关心下一代工作委员会办公室</v>
      </c>
      <c r="B4" s="6"/>
      <c r="C4" s="6"/>
      <c r="D4" s="6"/>
      <c r="E4" s="7"/>
      <c r="F4" s="7"/>
      <c r="G4" s="8" t="s">
        <v>120</v>
      </c>
    </row>
    <row r="5" ht="21.8" customHeight="1" spans="1:7">
      <c r="A5" s="9" t="s">
        <v>194</v>
      </c>
      <c r="B5" s="9" t="s">
        <v>193</v>
      </c>
      <c r="C5" s="9" t="s">
        <v>131</v>
      </c>
      <c r="D5" s="10" t="s">
        <v>321</v>
      </c>
      <c r="E5" s="11" t="s">
        <v>36</v>
      </c>
      <c r="F5" s="12"/>
      <c r="G5" s="13"/>
    </row>
    <row r="6" ht="21.8" customHeight="1" spans="1:7">
      <c r="A6" s="14"/>
      <c r="B6" s="14"/>
      <c r="C6" s="14"/>
      <c r="D6" s="15"/>
      <c r="E6" s="16" t="s">
        <v>322</v>
      </c>
      <c r="F6" s="10" t="s">
        <v>323</v>
      </c>
      <c r="G6" s="10" t="s">
        <v>324</v>
      </c>
    </row>
    <row r="7" ht="40.6" customHeight="1" spans="1:7">
      <c r="A7" s="17"/>
      <c r="B7" s="17"/>
      <c r="C7" s="17"/>
      <c r="D7" s="18"/>
      <c r="E7" s="19"/>
      <c r="F7" s="18" t="s">
        <v>35</v>
      </c>
      <c r="G7" s="18"/>
    </row>
    <row r="8" ht="15.05" customHeight="1" spans="1:7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</row>
    <row r="9" ht="29.95" customHeight="1" spans="1:7">
      <c r="A9" s="21" t="s">
        <v>48</v>
      </c>
      <c r="B9" s="21" t="s">
        <v>197</v>
      </c>
      <c r="C9" s="22" t="s">
        <v>199</v>
      </c>
      <c r="D9" s="21" t="s">
        <v>325</v>
      </c>
      <c r="E9" s="23">
        <v>64400</v>
      </c>
      <c r="F9" s="23">
        <v>64400</v>
      </c>
      <c r="G9" s="23">
        <v>64400</v>
      </c>
    </row>
    <row r="10" ht="29.95" customHeight="1" spans="1:7">
      <c r="A10" s="24" t="s">
        <v>33</v>
      </c>
      <c r="B10" s="24"/>
      <c r="C10" s="24"/>
      <c r="D10" s="24"/>
      <c r="E10" s="23">
        <v>64400</v>
      </c>
      <c r="F10" s="23">
        <v>64400</v>
      </c>
      <c r="G10" s="23">
        <v>64400</v>
      </c>
    </row>
    <row r="11" customHeight="1" spans="1:1">
      <c r="A11" s="25" t="s">
        <v>264</v>
      </c>
    </row>
  </sheetData>
  <mergeCells count="11">
    <mergeCell ref="A3:G3"/>
    <mergeCell ref="A4:D4"/>
    <mergeCell ref="E5:G5"/>
    <mergeCell ref="A10:D10"/>
    <mergeCell ref="A5:A7"/>
    <mergeCell ref="B5:B7"/>
    <mergeCell ref="C5:C7"/>
    <mergeCell ref="D5:D7"/>
    <mergeCell ref="E6:E7"/>
    <mergeCell ref="F6:F7"/>
    <mergeCell ref="G6:G7"/>
  </mergeCells>
  <pageMargins left="0.75" right="0.75" top="1" bottom="1" header="0.5" footer="0.5"/>
  <pageSetup paperSize="9" scale="6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0"/>
  <sheetViews>
    <sheetView showZeros="0" workbookViewId="0">
      <pane ySplit="1" topLeftCell="A2" activePane="bottomLeft" state="frozen"/>
      <selection/>
      <selection pane="bottomLeft" activeCell="C10" sqref="C10:E10"/>
    </sheetView>
  </sheetViews>
  <sheetFormatPr defaultColWidth="8" defaultRowHeight="14.25" customHeight="1"/>
  <cols>
    <col min="1" max="1" width="21.1111111111111" customWidth="1"/>
    <col min="2" max="2" width="35.212962962963" customWidth="1"/>
    <col min="3" max="19" width="16.212962962963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1.95" customHeight="1" spans="1:18">
      <c r="A2" s="163"/>
      <c r="J2" s="175"/>
      <c r="R2" s="3" t="s">
        <v>29</v>
      </c>
    </row>
    <row r="3" ht="36" customHeight="1" spans="1:19">
      <c r="A3" s="164" t="s">
        <v>30</v>
      </c>
      <c r="B3" s="26"/>
      <c r="C3" s="26"/>
      <c r="D3" s="26"/>
      <c r="E3" s="26"/>
      <c r="F3" s="26"/>
      <c r="G3" s="26"/>
      <c r="H3" s="26"/>
      <c r="I3" s="26"/>
      <c r="J3" s="46"/>
      <c r="K3" s="26"/>
      <c r="L3" s="26"/>
      <c r="M3" s="26"/>
      <c r="N3" s="26"/>
      <c r="O3" s="26"/>
      <c r="P3" s="26"/>
      <c r="Q3" s="26"/>
      <c r="R3" s="26"/>
      <c r="S3" s="26"/>
    </row>
    <row r="4" ht="20.3" customHeight="1" spans="1:19">
      <c r="A4" s="100" t="str">
        <f>'部门财务收支预算总表01-1'!A4</f>
        <v>单位名称：新平彝族傣族自治县关心下一代工作委员会办公室</v>
      </c>
      <c r="B4" s="7"/>
      <c r="C4" s="7"/>
      <c r="D4" s="7"/>
      <c r="E4" s="7"/>
      <c r="F4" s="7"/>
      <c r="G4" s="7"/>
      <c r="H4" s="7"/>
      <c r="I4" s="7"/>
      <c r="J4" s="176"/>
      <c r="K4" s="7"/>
      <c r="L4" s="7"/>
      <c r="M4" s="7"/>
      <c r="N4" s="8"/>
      <c r="O4" s="8"/>
      <c r="P4" s="8"/>
      <c r="Q4" s="8"/>
      <c r="R4" s="8" t="s">
        <v>3</v>
      </c>
      <c r="S4" s="8" t="s">
        <v>3</v>
      </c>
    </row>
    <row r="5" ht="18.85" customHeight="1" spans="1:19">
      <c r="A5" s="165" t="s">
        <v>31</v>
      </c>
      <c r="B5" s="166" t="s">
        <v>32</v>
      </c>
      <c r="C5" s="166" t="s">
        <v>33</v>
      </c>
      <c r="D5" s="167" t="s">
        <v>34</v>
      </c>
      <c r="E5" s="168"/>
      <c r="F5" s="168"/>
      <c r="G5" s="168"/>
      <c r="H5" s="168"/>
      <c r="I5" s="168"/>
      <c r="J5" s="177"/>
      <c r="K5" s="168"/>
      <c r="L5" s="168"/>
      <c r="M5" s="168"/>
      <c r="N5" s="178"/>
      <c r="O5" s="178" t="s">
        <v>22</v>
      </c>
      <c r="P5" s="178"/>
      <c r="Q5" s="178"/>
      <c r="R5" s="178"/>
      <c r="S5" s="178"/>
    </row>
    <row r="6" ht="18" customHeight="1" spans="1:19">
      <c r="A6" s="169"/>
      <c r="B6" s="170"/>
      <c r="C6" s="170"/>
      <c r="D6" s="170" t="s">
        <v>35</v>
      </c>
      <c r="E6" s="170" t="s">
        <v>36</v>
      </c>
      <c r="F6" s="170" t="s">
        <v>37</v>
      </c>
      <c r="G6" s="170" t="s">
        <v>38</v>
      </c>
      <c r="H6" s="170" t="s">
        <v>39</v>
      </c>
      <c r="I6" s="179" t="s">
        <v>40</v>
      </c>
      <c r="J6" s="180"/>
      <c r="K6" s="179" t="s">
        <v>41</v>
      </c>
      <c r="L6" s="179" t="s">
        <v>42</v>
      </c>
      <c r="M6" s="179" t="s">
        <v>43</v>
      </c>
      <c r="N6" s="181" t="s">
        <v>44</v>
      </c>
      <c r="O6" s="182" t="s">
        <v>35</v>
      </c>
      <c r="P6" s="182" t="s">
        <v>36</v>
      </c>
      <c r="Q6" s="182" t="s">
        <v>37</v>
      </c>
      <c r="R6" s="182" t="s">
        <v>38</v>
      </c>
      <c r="S6" s="182" t="s">
        <v>45</v>
      </c>
    </row>
    <row r="7" ht="29.3" customHeight="1" spans="1:19">
      <c r="A7" s="171"/>
      <c r="B7" s="172"/>
      <c r="C7" s="172"/>
      <c r="D7" s="172"/>
      <c r="E7" s="172"/>
      <c r="F7" s="172"/>
      <c r="G7" s="172"/>
      <c r="H7" s="172"/>
      <c r="I7" s="183" t="s">
        <v>35</v>
      </c>
      <c r="J7" s="183" t="s">
        <v>46</v>
      </c>
      <c r="K7" s="183" t="s">
        <v>41</v>
      </c>
      <c r="L7" s="183" t="s">
        <v>42</v>
      </c>
      <c r="M7" s="183" t="s">
        <v>43</v>
      </c>
      <c r="N7" s="183" t="s">
        <v>44</v>
      </c>
      <c r="O7" s="183"/>
      <c r="P7" s="183"/>
      <c r="Q7" s="183"/>
      <c r="R7" s="183"/>
      <c r="S7" s="183"/>
    </row>
    <row r="8" ht="16.55" customHeight="1" spans="1:19">
      <c r="A8" s="145">
        <v>1</v>
      </c>
      <c r="B8" s="20">
        <v>2</v>
      </c>
      <c r="C8" s="20">
        <v>3</v>
      </c>
      <c r="D8" s="20">
        <v>4</v>
      </c>
      <c r="E8" s="145">
        <v>5</v>
      </c>
      <c r="F8" s="20">
        <v>6</v>
      </c>
      <c r="G8" s="20">
        <v>7</v>
      </c>
      <c r="H8" s="145">
        <v>8</v>
      </c>
      <c r="I8" s="20">
        <v>9</v>
      </c>
      <c r="J8" s="34">
        <v>10</v>
      </c>
      <c r="K8" s="34">
        <v>11</v>
      </c>
      <c r="L8" s="184">
        <v>12</v>
      </c>
      <c r="M8" s="34">
        <v>13</v>
      </c>
      <c r="N8" s="34">
        <v>14</v>
      </c>
      <c r="O8" s="34">
        <v>15</v>
      </c>
      <c r="P8" s="34">
        <v>16</v>
      </c>
      <c r="Q8" s="34">
        <v>17</v>
      </c>
      <c r="R8" s="34">
        <v>18</v>
      </c>
      <c r="S8" s="34">
        <v>19</v>
      </c>
    </row>
    <row r="9" ht="31.45" customHeight="1" spans="1:19">
      <c r="A9" s="142" t="s">
        <v>47</v>
      </c>
      <c r="B9" s="142" t="s">
        <v>48</v>
      </c>
      <c r="C9" s="127">
        <v>677347</v>
      </c>
      <c r="D9" s="127">
        <v>677347</v>
      </c>
      <c r="E9" s="127">
        <v>677347</v>
      </c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99"/>
      <c r="R9" s="99"/>
      <c r="S9" s="99"/>
    </row>
    <row r="10" ht="16.55" customHeight="1" spans="1:19">
      <c r="A10" s="173" t="s">
        <v>33</v>
      </c>
      <c r="B10" s="174"/>
      <c r="C10" s="127">
        <v>677347</v>
      </c>
      <c r="D10" s="127">
        <v>677347</v>
      </c>
      <c r="E10" s="127">
        <v>677347</v>
      </c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</row>
  </sheetData>
  <mergeCells count="20">
    <mergeCell ref="R2:S2"/>
    <mergeCell ref="A3:S3"/>
    <mergeCell ref="A4:D4"/>
    <mergeCell ref="R4:S4"/>
    <mergeCell ref="D5:N5"/>
    <mergeCell ref="O5:S5"/>
    <mergeCell ref="I6:N6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ageMargins left="0.75" right="0.75" top="1" bottom="1" header="0.5" footer="0.5"/>
  <pageSetup paperSize="9" scale="4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25"/>
  <sheetViews>
    <sheetView showZeros="0" workbookViewId="0">
      <pane ySplit="1" topLeftCell="A2" activePane="bottomLeft" state="frozen"/>
      <selection/>
      <selection pane="bottomLeft" activeCell="G23" sqref="G23"/>
    </sheetView>
  </sheetViews>
  <sheetFormatPr defaultColWidth="9.11111111111111" defaultRowHeight="14.25" customHeight="1"/>
  <cols>
    <col min="1" max="1" width="14.212962962963" customWidth="1"/>
    <col min="2" max="2" width="32.5462962962963" customWidth="1"/>
    <col min="3" max="6" width="18.8888888888889" customWidth="1"/>
    <col min="7" max="7" width="21.212962962963" customWidth="1"/>
    <col min="8" max="9" width="18.8888888888889" customWidth="1"/>
    <col min="10" max="10" width="17.8888888888889" customWidth="1"/>
    <col min="11" max="15" width="18.8888888888889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5.75" customHeight="1" spans="15:15">
      <c r="O2" s="55" t="s">
        <v>49</v>
      </c>
    </row>
    <row r="3" ht="28.5" customHeight="1" spans="1:15">
      <c r="A3" s="26" t="s">
        <v>50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ht="15.05" customHeight="1" spans="1:15">
      <c r="A4" s="111" t="str">
        <f>'部门财务收支预算总表01-1'!A4</f>
        <v>单位名称：新平彝族傣族自治县关心下一代工作委员会办公室</v>
      </c>
      <c r="B4" s="57"/>
      <c r="C4" s="58"/>
      <c r="D4" s="58"/>
      <c r="E4" s="58"/>
      <c r="F4" s="58"/>
      <c r="G4" s="7"/>
      <c r="H4" s="58"/>
      <c r="I4" s="58"/>
      <c r="J4" s="7"/>
      <c r="K4" s="58"/>
      <c r="L4" s="58"/>
      <c r="M4" s="7"/>
      <c r="N4" s="7"/>
      <c r="O4" s="112" t="s">
        <v>3</v>
      </c>
    </row>
    <row r="5" ht="18.85" customHeight="1" spans="1:15">
      <c r="A5" s="10" t="s">
        <v>51</v>
      </c>
      <c r="B5" s="10" t="s">
        <v>52</v>
      </c>
      <c r="C5" s="16" t="s">
        <v>33</v>
      </c>
      <c r="D5" s="64" t="s">
        <v>36</v>
      </c>
      <c r="E5" s="64"/>
      <c r="F5" s="64"/>
      <c r="G5" s="161" t="s">
        <v>37</v>
      </c>
      <c r="H5" s="10" t="s">
        <v>38</v>
      </c>
      <c r="I5" s="10" t="s">
        <v>53</v>
      </c>
      <c r="J5" s="11" t="s">
        <v>54</v>
      </c>
      <c r="K5" s="76" t="s">
        <v>55</v>
      </c>
      <c r="L5" s="76" t="s">
        <v>56</v>
      </c>
      <c r="M5" s="76" t="s">
        <v>57</v>
      </c>
      <c r="N5" s="76" t="s">
        <v>58</v>
      </c>
      <c r="O5" s="94" t="s">
        <v>59</v>
      </c>
    </row>
    <row r="6" ht="29.95" customHeight="1" spans="1:15">
      <c r="A6" s="19"/>
      <c r="B6" s="19"/>
      <c r="C6" s="19"/>
      <c r="D6" s="64" t="s">
        <v>35</v>
      </c>
      <c r="E6" s="64" t="s">
        <v>60</v>
      </c>
      <c r="F6" s="64" t="s">
        <v>61</v>
      </c>
      <c r="G6" s="19"/>
      <c r="H6" s="19"/>
      <c r="I6" s="19"/>
      <c r="J6" s="64" t="s">
        <v>35</v>
      </c>
      <c r="K6" s="98" t="s">
        <v>55</v>
      </c>
      <c r="L6" s="98" t="s">
        <v>56</v>
      </c>
      <c r="M6" s="98" t="s">
        <v>57</v>
      </c>
      <c r="N6" s="98" t="s">
        <v>58</v>
      </c>
      <c r="O6" s="98" t="s">
        <v>59</v>
      </c>
    </row>
    <row r="7" ht="16.55" customHeight="1" spans="1:15">
      <c r="A7" s="64">
        <v>1</v>
      </c>
      <c r="B7" s="64">
        <v>2</v>
      </c>
      <c r="C7" s="64">
        <v>3</v>
      </c>
      <c r="D7" s="64">
        <v>4</v>
      </c>
      <c r="E7" s="64">
        <v>5</v>
      </c>
      <c r="F7" s="64">
        <v>6</v>
      </c>
      <c r="G7" s="64">
        <v>7</v>
      </c>
      <c r="H7" s="48">
        <v>8</v>
      </c>
      <c r="I7" s="48">
        <v>9</v>
      </c>
      <c r="J7" s="48">
        <v>10</v>
      </c>
      <c r="K7" s="48">
        <v>11</v>
      </c>
      <c r="L7" s="48">
        <v>12</v>
      </c>
      <c r="M7" s="48">
        <v>13</v>
      </c>
      <c r="N7" s="48">
        <v>14</v>
      </c>
      <c r="O7" s="64">
        <v>15</v>
      </c>
    </row>
    <row r="8" ht="20.3" customHeight="1" spans="1:15">
      <c r="A8" s="162" t="s">
        <v>62</v>
      </c>
      <c r="B8" s="142" t="s">
        <v>63</v>
      </c>
      <c r="C8" s="127">
        <v>500732</v>
      </c>
      <c r="D8" s="127">
        <v>500732</v>
      </c>
      <c r="E8" s="127">
        <v>436332</v>
      </c>
      <c r="F8" s="127">
        <v>64400</v>
      </c>
      <c r="G8" s="99"/>
      <c r="H8" s="156"/>
      <c r="I8" s="156"/>
      <c r="J8" s="156"/>
      <c r="K8" s="156"/>
      <c r="L8" s="156"/>
      <c r="M8" s="99"/>
      <c r="N8" s="156"/>
      <c r="O8" s="156"/>
    </row>
    <row r="9" ht="17.2" customHeight="1" spans="1:15">
      <c r="A9" s="162" t="s">
        <v>64</v>
      </c>
      <c r="B9" s="143" t="s">
        <v>65</v>
      </c>
      <c r="C9" s="127">
        <v>500732</v>
      </c>
      <c r="D9" s="127">
        <v>500732</v>
      </c>
      <c r="E9" s="127">
        <v>436332</v>
      </c>
      <c r="F9" s="127">
        <v>64400</v>
      </c>
      <c r="G9" s="99"/>
      <c r="H9" s="156"/>
      <c r="I9" s="156"/>
      <c r="J9" s="156"/>
      <c r="K9" s="156"/>
      <c r="L9" s="156"/>
      <c r="M9" s="99"/>
      <c r="N9" s="156"/>
      <c r="O9" s="156"/>
    </row>
    <row r="10" ht="17.2" customHeight="1" spans="1:15">
      <c r="A10" s="162" t="s">
        <v>66</v>
      </c>
      <c r="B10" s="144" t="s">
        <v>67</v>
      </c>
      <c r="C10" s="127">
        <v>436332</v>
      </c>
      <c r="D10" s="127">
        <v>436332</v>
      </c>
      <c r="E10" s="127">
        <v>436332</v>
      </c>
      <c r="F10" s="127"/>
      <c r="G10" s="99"/>
      <c r="H10" s="156"/>
      <c r="I10" s="156"/>
      <c r="J10" s="156"/>
      <c r="K10" s="156"/>
      <c r="L10" s="156"/>
      <c r="M10" s="99"/>
      <c r="N10" s="156"/>
      <c r="O10" s="156"/>
    </row>
    <row r="11" ht="17.2" customHeight="1" spans="1:15">
      <c r="A11" s="162" t="s">
        <v>68</v>
      </c>
      <c r="B11" s="144" t="s">
        <v>65</v>
      </c>
      <c r="C11" s="127">
        <v>64400</v>
      </c>
      <c r="D11" s="127">
        <v>64400</v>
      </c>
      <c r="E11" s="127"/>
      <c r="F11" s="127">
        <v>64400</v>
      </c>
      <c r="G11" s="99"/>
      <c r="H11" s="156"/>
      <c r="I11" s="156"/>
      <c r="J11" s="156"/>
      <c r="K11" s="156"/>
      <c r="L11" s="156"/>
      <c r="M11" s="99"/>
      <c r="N11" s="156"/>
      <c r="O11" s="156"/>
    </row>
    <row r="12" ht="17.2" customHeight="1" spans="1:15">
      <c r="A12" s="162" t="s">
        <v>69</v>
      </c>
      <c r="B12" s="142" t="s">
        <v>70</v>
      </c>
      <c r="C12" s="127">
        <v>64125</v>
      </c>
      <c r="D12" s="127">
        <v>64125</v>
      </c>
      <c r="E12" s="127">
        <v>64125</v>
      </c>
      <c r="F12" s="127"/>
      <c r="G12" s="99"/>
      <c r="H12" s="156"/>
      <c r="I12" s="156"/>
      <c r="J12" s="156"/>
      <c r="K12" s="156"/>
      <c r="L12" s="156"/>
      <c r="M12" s="99"/>
      <c r="N12" s="156"/>
      <c r="O12" s="156"/>
    </row>
    <row r="13" ht="17.2" customHeight="1" spans="1:15">
      <c r="A13" s="162" t="s">
        <v>71</v>
      </c>
      <c r="B13" s="143" t="s">
        <v>72</v>
      </c>
      <c r="C13" s="127">
        <v>64125</v>
      </c>
      <c r="D13" s="127">
        <v>64125</v>
      </c>
      <c r="E13" s="127">
        <v>64125</v>
      </c>
      <c r="F13" s="127"/>
      <c r="G13" s="99"/>
      <c r="H13" s="156"/>
      <c r="I13" s="156"/>
      <c r="J13" s="156"/>
      <c r="K13" s="156"/>
      <c r="L13" s="156"/>
      <c r="M13" s="99"/>
      <c r="N13" s="156"/>
      <c r="O13" s="156"/>
    </row>
    <row r="14" ht="17.2" customHeight="1" spans="1:15">
      <c r="A14" s="162" t="s">
        <v>73</v>
      </c>
      <c r="B14" s="144" t="s">
        <v>74</v>
      </c>
      <c r="C14" s="127">
        <v>300</v>
      </c>
      <c r="D14" s="127">
        <v>300</v>
      </c>
      <c r="E14" s="127">
        <v>300</v>
      </c>
      <c r="F14" s="127"/>
      <c r="G14" s="99"/>
      <c r="H14" s="156"/>
      <c r="I14" s="156"/>
      <c r="J14" s="156"/>
      <c r="K14" s="156"/>
      <c r="L14" s="156"/>
      <c r="M14" s="99"/>
      <c r="N14" s="156"/>
      <c r="O14" s="156"/>
    </row>
    <row r="15" ht="17.2" customHeight="1" spans="1:15">
      <c r="A15" s="162" t="s">
        <v>75</v>
      </c>
      <c r="B15" s="144" t="s">
        <v>76</v>
      </c>
      <c r="C15" s="127">
        <v>63825</v>
      </c>
      <c r="D15" s="127">
        <v>63825</v>
      </c>
      <c r="E15" s="127">
        <v>63825</v>
      </c>
      <c r="F15" s="127"/>
      <c r="G15" s="99"/>
      <c r="H15" s="156"/>
      <c r="I15" s="156"/>
      <c r="J15" s="156"/>
      <c r="K15" s="156"/>
      <c r="L15" s="156"/>
      <c r="M15" s="99"/>
      <c r="N15" s="156"/>
      <c r="O15" s="156"/>
    </row>
    <row r="16" ht="17.2" customHeight="1" spans="1:15">
      <c r="A16" s="162" t="s">
        <v>77</v>
      </c>
      <c r="B16" s="142" t="s">
        <v>78</v>
      </c>
      <c r="C16" s="127">
        <v>42704</v>
      </c>
      <c r="D16" s="127">
        <v>42704</v>
      </c>
      <c r="E16" s="127">
        <v>42704</v>
      </c>
      <c r="F16" s="127"/>
      <c r="G16" s="99"/>
      <c r="H16" s="156"/>
      <c r="I16" s="156"/>
      <c r="J16" s="156"/>
      <c r="K16" s="156"/>
      <c r="L16" s="156"/>
      <c r="M16" s="99"/>
      <c r="N16" s="156"/>
      <c r="O16" s="156"/>
    </row>
    <row r="17" ht="17.2" customHeight="1" spans="1:15">
      <c r="A17" s="162" t="s">
        <v>79</v>
      </c>
      <c r="B17" s="143" t="s">
        <v>80</v>
      </c>
      <c r="C17" s="127">
        <v>42704</v>
      </c>
      <c r="D17" s="127">
        <v>42704</v>
      </c>
      <c r="E17" s="127">
        <v>42704</v>
      </c>
      <c r="F17" s="127"/>
      <c r="G17" s="99"/>
      <c r="H17" s="156"/>
      <c r="I17" s="156"/>
      <c r="J17" s="156"/>
      <c r="K17" s="156"/>
      <c r="L17" s="156"/>
      <c r="M17" s="99"/>
      <c r="N17" s="156"/>
      <c r="O17" s="156"/>
    </row>
    <row r="18" ht="17.2" customHeight="1" spans="1:15">
      <c r="A18" s="162" t="s">
        <v>81</v>
      </c>
      <c r="B18" s="144" t="s">
        <v>82</v>
      </c>
      <c r="C18" s="127">
        <v>353</v>
      </c>
      <c r="D18" s="127">
        <v>353</v>
      </c>
      <c r="E18" s="127">
        <v>353</v>
      </c>
      <c r="F18" s="127"/>
      <c r="G18" s="99"/>
      <c r="H18" s="156"/>
      <c r="I18" s="156"/>
      <c r="J18" s="156"/>
      <c r="K18" s="156"/>
      <c r="L18" s="156"/>
      <c r="M18" s="99"/>
      <c r="N18" s="156"/>
      <c r="O18" s="156"/>
    </row>
    <row r="19" ht="17.2" customHeight="1" spans="1:15">
      <c r="A19" s="162" t="s">
        <v>83</v>
      </c>
      <c r="B19" s="144" t="s">
        <v>84</v>
      </c>
      <c r="C19" s="127">
        <v>26583</v>
      </c>
      <c r="D19" s="127">
        <v>26583</v>
      </c>
      <c r="E19" s="127">
        <v>26583</v>
      </c>
      <c r="F19" s="127"/>
      <c r="G19" s="99"/>
      <c r="H19" s="156"/>
      <c r="I19" s="156"/>
      <c r="J19" s="156"/>
      <c r="K19" s="156"/>
      <c r="L19" s="156"/>
      <c r="M19" s="99"/>
      <c r="N19" s="156"/>
      <c r="O19" s="156"/>
    </row>
    <row r="20" ht="17.2" customHeight="1" spans="1:15">
      <c r="A20" s="162" t="s">
        <v>85</v>
      </c>
      <c r="B20" s="144" t="s">
        <v>86</v>
      </c>
      <c r="C20" s="127">
        <v>15132</v>
      </c>
      <c r="D20" s="127">
        <v>15132</v>
      </c>
      <c r="E20" s="127">
        <v>15132</v>
      </c>
      <c r="F20" s="127"/>
      <c r="G20" s="99"/>
      <c r="H20" s="156"/>
      <c r="I20" s="156"/>
      <c r="J20" s="156"/>
      <c r="K20" s="156"/>
      <c r="L20" s="156"/>
      <c r="M20" s="99"/>
      <c r="N20" s="156"/>
      <c r="O20" s="156"/>
    </row>
    <row r="21" ht="17.2" customHeight="1" spans="1:15">
      <c r="A21" s="162" t="s">
        <v>87</v>
      </c>
      <c r="B21" s="144" t="s">
        <v>88</v>
      </c>
      <c r="C21" s="127">
        <v>636</v>
      </c>
      <c r="D21" s="127">
        <v>636</v>
      </c>
      <c r="E21" s="127">
        <v>636</v>
      </c>
      <c r="F21" s="127"/>
      <c r="G21" s="99"/>
      <c r="H21" s="156"/>
      <c r="I21" s="156"/>
      <c r="J21" s="156"/>
      <c r="K21" s="156"/>
      <c r="L21" s="156"/>
      <c r="M21" s="99"/>
      <c r="N21" s="156"/>
      <c r="O21" s="156"/>
    </row>
    <row r="22" ht="17.2" customHeight="1" spans="1:15">
      <c r="A22" s="162" t="s">
        <v>89</v>
      </c>
      <c r="B22" s="142" t="s">
        <v>90</v>
      </c>
      <c r="C22" s="127">
        <v>69786</v>
      </c>
      <c r="D22" s="127">
        <v>69786</v>
      </c>
      <c r="E22" s="127">
        <v>69786</v>
      </c>
      <c r="F22" s="127"/>
      <c r="G22" s="99"/>
      <c r="H22" s="156"/>
      <c r="I22" s="156"/>
      <c r="J22" s="156"/>
      <c r="K22" s="156"/>
      <c r="L22" s="156"/>
      <c r="M22" s="99"/>
      <c r="N22" s="156"/>
      <c r="O22" s="156"/>
    </row>
    <row r="23" ht="17.2" customHeight="1" spans="1:15">
      <c r="A23" s="162" t="s">
        <v>91</v>
      </c>
      <c r="B23" s="143" t="s">
        <v>92</v>
      </c>
      <c r="C23" s="127">
        <v>69786</v>
      </c>
      <c r="D23" s="127">
        <v>69786</v>
      </c>
      <c r="E23" s="127">
        <v>69786</v>
      </c>
      <c r="F23" s="127"/>
      <c r="G23" s="99"/>
      <c r="H23" s="156"/>
      <c r="I23" s="156"/>
      <c r="J23" s="156"/>
      <c r="K23" s="156"/>
      <c r="L23" s="156"/>
      <c r="M23" s="99"/>
      <c r="N23" s="156"/>
      <c r="O23" s="156"/>
    </row>
    <row r="24" ht="17.2" customHeight="1" spans="1:15">
      <c r="A24" s="162" t="s">
        <v>93</v>
      </c>
      <c r="B24" s="144" t="s">
        <v>94</v>
      </c>
      <c r="C24" s="127">
        <v>69786</v>
      </c>
      <c r="D24" s="127">
        <v>69786</v>
      </c>
      <c r="E24" s="127">
        <v>69786</v>
      </c>
      <c r="F24" s="127"/>
      <c r="G24" s="99"/>
      <c r="H24" s="156"/>
      <c r="I24" s="156"/>
      <c r="J24" s="156"/>
      <c r="K24" s="156"/>
      <c r="L24" s="156"/>
      <c r="M24" s="99"/>
      <c r="N24" s="156"/>
      <c r="O24" s="156"/>
    </row>
    <row r="25" ht="17.2" customHeight="1" spans="1:15">
      <c r="A25" s="162" t="s">
        <v>95</v>
      </c>
      <c r="B25" s="162"/>
      <c r="C25" s="127">
        <v>677347</v>
      </c>
      <c r="D25" s="127">
        <v>677347</v>
      </c>
      <c r="E25" s="127">
        <v>612947</v>
      </c>
      <c r="F25" s="127">
        <v>64400</v>
      </c>
      <c r="G25" s="99"/>
      <c r="H25" s="156"/>
      <c r="I25" s="156"/>
      <c r="J25" s="156"/>
      <c r="K25" s="156"/>
      <c r="L25" s="156"/>
      <c r="M25" s="99"/>
      <c r="N25" s="156"/>
      <c r="O25" s="156"/>
    </row>
  </sheetData>
  <mergeCells count="11">
    <mergeCell ref="A3:O3"/>
    <mergeCell ref="A4:L4"/>
    <mergeCell ref="D5:F5"/>
    <mergeCell ref="J5:O5"/>
    <mergeCell ref="A25:B25"/>
    <mergeCell ref="A5:A6"/>
    <mergeCell ref="B5:B6"/>
    <mergeCell ref="C5:C6"/>
    <mergeCell ref="G5:G6"/>
    <mergeCell ref="H5:H6"/>
    <mergeCell ref="I5:I6"/>
  </mergeCells>
  <pageMargins left="0.75" right="0.75" top="1" bottom="1" header="0.5" footer="0.5"/>
  <pageSetup paperSize="9" scale="45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17"/>
  <sheetViews>
    <sheetView showZeros="0" workbookViewId="0">
      <pane ySplit="1" topLeftCell="A2" activePane="bottomLeft" state="frozen"/>
      <selection/>
      <selection pane="bottomLeft" activeCell="D22" sqref="D22"/>
    </sheetView>
  </sheetViews>
  <sheetFormatPr defaultColWidth="9.11111111111111" defaultRowHeight="14.25" customHeight="1" outlineLevelCol="3"/>
  <cols>
    <col min="1" max="1" width="49.212962962963" customWidth="1"/>
    <col min="2" max="2" width="43.3333333333333" customWidth="1"/>
    <col min="3" max="3" width="48.5462962962963" customWidth="1"/>
    <col min="4" max="4" width="41.212962962963" customWidth="1"/>
  </cols>
  <sheetData>
    <row r="1" customHeight="1" spans="1:4">
      <c r="A1" s="1"/>
      <c r="B1" s="1"/>
      <c r="C1" s="1"/>
      <c r="D1" s="1"/>
    </row>
    <row r="2" customHeight="1" spans="4:4">
      <c r="D2" s="109" t="s">
        <v>96</v>
      </c>
    </row>
    <row r="3" ht="31.6" customHeight="1" spans="1:4">
      <c r="A3" s="45" t="s">
        <v>97</v>
      </c>
      <c r="B3" s="148"/>
      <c r="C3" s="148"/>
      <c r="D3" s="148"/>
    </row>
    <row r="4" ht="17.2" customHeight="1" spans="1:4">
      <c r="A4" s="5" t="str">
        <f>'部门财务收支预算总表01-1'!A4</f>
        <v>单位名称：新平彝族傣族自治县关心下一代工作委员会办公室</v>
      </c>
      <c r="B4" s="149"/>
      <c r="C4" s="149"/>
      <c r="D4" s="110" t="s">
        <v>3</v>
      </c>
    </row>
    <row r="5" ht="24.75" customHeight="1" spans="1:4">
      <c r="A5" s="11" t="s">
        <v>4</v>
      </c>
      <c r="B5" s="13"/>
      <c r="C5" s="11" t="s">
        <v>5</v>
      </c>
      <c r="D5" s="13"/>
    </row>
    <row r="6" ht="15.75" customHeight="1" spans="1:4">
      <c r="A6" s="16" t="s">
        <v>6</v>
      </c>
      <c r="B6" s="150" t="s">
        <v>7</v>
      </c>
      <c r="C6" s="16" t="s">
        <v>98</v>
      </c>
      <c r="D6" s="150" t="s">
        <v>7</v>
      </c>
    </row>
    <row r="7" ht="14.1" customHeight="1" spans="1:4">
      <c r="A7" s="19"/>
      <c r="B7" s="18"/>
      <c r="C7" s="19"/>
      <c r="D7" s="18"/>
    </row>
    <row r="8" ht="29.15" customHeight="1" spans="1:4">
      <c r="A8" s="151" t="s">
        <v>99</v>
      </c>
      <c r="B8" s="99" t="s">
        <v>10</v>
      </c>
      <c r="C8" s="152" t="s">
        <v>100</v>
      </c>
      <c r="D8" s="127">
        <v>677347</v>
      </c>
    </row>
    <row r="9" ht="29.15" customHeight="1" spans="1:4">
      <c r="A9" s="153" t="s">
        <v>101</v>
      </c>
      <c r="B9" s="99" t="s">
        <v>10</v>
      </c>
      <c r="C9" s="152" t="str">
        <f>"（"&amp;"一"&amp;"）"&amp;"一般公共服务支出"</f>
        <v>（一）一般公共服务支出</v>
      </c>
      <c r="D9" s="127">
        <v>500732</v>
      </c>
    </row>
    <row r="10" ht="29.15" customHeight="1" spans="1:4">
      <c r="A10" s="153" t="s">
        <v>102</v>
      </c>
      <c r="B10" s="99"/>
      <c r="C10" s="152" t="str">
        <f>"（"&amp;"二"&amp;"）"&amp;"社会保障和就业支出"</f>
        <v>（二）社会保障和就业支出</v>
      </c>
      <c r="D10" s="127">
        <v>64125</v>
      </c>
    </row>
    <row r="11" ht="29.15" customHeight="1" spans="1:4">
      <c r="A11" s="153" t="s">
        <v>103</v>
      </c>
      <c r="B11" s="99"/>
      <c r="C11" s="152" t="str">
        <f>"（"&amp;"三"&amp;"）"&amp;"卫生健康支出"</f>
        <v>（三）卫生健康支出</v>
      </c>
      <c r="D11" s="127">
        <v>42704</v>
      </c>
    </row>
    <row r="12" ht="29.15" customHeight="1" spans="1:4">
      <c r="A12" s="154" t="s">
        <v>104</v>
      </c>
      <c r="B12" s="155"/>
      <c r="C12" s="152" t="str">
        <f>"（"&amp;"四"&amp;"）"&amp;"住房保障支出"</f>
        <v>（四）住房保障支出</v>
      </c>
      <c r="D12" s="127">
        <v>69786</v>
      </c>
    </row>
    <row r="13" ht="29.15" customHeight="1" spans="1:4">
      <c r="A13" s="153" t="s">
        <v>101</v>
      </c>
      <c r="B13" s="156"/>
      <c r="C13" s="157"/>
      <c r="D13" s="155"/>
    </row>
    <row r="14" ht="29.15" customHeight="1" spans="1:4">
      <c r="A14" s="158" t="s">
        <v>102</v>
      </c>
      <c r="B14" s="156"/>
      <c r="C14" s="157"/>
      <c r="D14" s="155"/>
    </row>
    <row r="15" ht="29.15" customHeight="1" spans="1:4">
      <c r="A15" s="158" t="s">
        <v>103</v>
      </c>
      <c r="B15" s="155"/>
      <c r="C15" s="157"/>
      <c r="D15" s="155"/>
    </row>
    <row r="16" ht="29.15" customHeight="1" spans="1:4">
      <c r="A16" s="159"/>
      <c r="B16" s="155"/>
      <c r="C16" s="160" t="s">
        <v>105</v>
      </c>
      <c r="D16" s="155"/>
    </row>
    <row r="17" ht="29.15" customHeight="1" spans="1:4">
      <c r="A17" s="159" t="s">
        <v>106</v>
      </c>
      <c r="B17" s="155" t="s">
        <v>10</v>
      </c>
      <c r="C17" s="157" t="s">
        <v>28</v>
      </c>
      <c r="D17" s="155" t="s">
        <v>10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ageMargins left="0.75" right="0.75" top="1" bottom="1" header="0.5" footer="0.5"/>
  <pageSetup paperSize="9" scale="72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5"/>
  <sheetViews>
    <sheetView showZeros="0" workbookViewId="0">
      <pane ySplit="1" topLeftCell="A13" activePane="bottomLeft" state="frozen"/>
      <selection/>
      <selection pane="bottomLeft" activeCell="C25" sqref="C25:G25"/>
    </sheetView>
  </sheetViews>
  <sheetFormatPr defaultColWidth="9.11111111111111" defaultRowHeight="14.25" customHeight="1" outlineLevelCol="6"/>
  <cols>
    <col min="1" max="1" width="19.6296296296296" customWidth="1"/>
    <col min="2" max="2" width="37.3333333333333" customWidth="1"/>
    <col min="3" max="3" width="24.212962962963" customWidth="1"/>
    <col min="4" max="6" width="25" customWidth="1"/>
    <col min="7" max="7" width="24.212962962963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1.95" customHeight="1" spans="4:7">
      <c r="D2" s="124"/>
      <c r="F2" s="55"/>
      <c r="G2" s="55" t="s">
        <v>107</v>
      </c>
    </row>
    <row r="3" ht="38.95" customHeight="1" spans="1:7">
      <c r="A3" s="4" t="s">
        <v>108</v>
      </c>
      <c r="B3" s="4"/>
      <c r="C3" s="4"/>
      <c r="D3" s="4"/>
      <c r="E3" s="4"/>
      <c r="F3" s="4"/>
      <c r="G3" s="4"/>
    </row>
    <row r="4" ht="18" customHeight="1" spans="1:7">
      <c r="A4" s="5" t="str">
        <f>'部门财务收支预算总表01-1'!A4</f>
        <v>单位名称：新平彝族傣族自治县关心下一代工作委员会办公室</v>
      </c>
      <c r="F4" s="112"/>
      <c r="G4" s="112" t="s">
        <v>3</v>
      </c>
    </row>
    <row r="5" ht="20.3" customHeight="1" spans="1:7">
      <c r="A5" s="136" t="s">
        <v>109</v>
      </c>
      <c r="B5" s="137"/>
      <c r="C5" s="138" t="s">
        <v>33</v>
      </c>
      <c r="D5" s="12" t="s">
        <v>60</v>
      </c>
      <c r="E5" s="12"/>
      <c r="F5" s="13"/>
      <c r="G5" s="138" t="s">
        <v>61</v>
      </c>
    </row>
    <row r="6" ht="20.3" customHeight="1" spans="1:7">
      <c r="A6" s="139" t="s">
        <v>51</v>
      </c>
      <c r="B6" s="140" t="s">
        <v>52</v>
      </c>
      <c r="C6" s="101"/>
      <c r="D6" s="101" t="s">
        <v>35</v>
      </c>
      <c r="E6" s="101" t="s">
        <v>110</v>
      </c>
      <c r="F6" s="101" t="s">
        <v>111</v>
      </c>
      <c r="G6" s="101"/>
    </row>
    <row r="7" ht="13.6" customHeight="1" spans="1:7">
      <c r="A7" s="141" t="s">
        <v>112</v>
      </c>
      <c r="B7" s="141" t="s">
        <v>113</v>
      </c>
      <c r="C7" s="141" t="s">
        <v>114</v>
      </c>
      <c r="D7" s="64"/>
      <c r="E7" s="141" t="s">
        <v>115</v>
      </c>
      <c r="F7" s="141" t="s">
        <v>116</v>
      </c>
      <c r="G7" s="141" t="s">
        <v>117</v>
      </c>
    </row>
    <row r="8" ht="18" customHeight="1" spans="1:7">
      <c r="A8" s="142" t="s">
        <v>62</v>
      </c>
      <c r="B8" s="142" t="s">
        <v>63</v>
      </c>
      <c r="C8" s="127">
        <v>500732</v>
      </c>
      <c r="D8" s="127">
        <v>436332</v>
      </c>
      <c r="E8" s="127">
        <v>394932</v>
      </c>
      <c r="F8" s="127">
        <v>41400</v>
      </c>
      <c r="G8" s="127">
        <v>64400</v>
      </c>
    </row>
    <row r="9" ht="18" customHeight="1" spans="1:7">
      <c r="A9" s="143" t="s">
        <v>64</v>
      </c>
      <c r="B9" s="143" t="s">
        <v>65</v>
      </c>
      <c r="C9" s="127">
        <v>500732</v>
      </c>
      <c r="D9" s="127">
        <v>436332</v>
      </c>
      <c r="E9" s="127">
        <v>394932</v>
      </c>
      <c r="F9" s="127">
        <v>41400</v>
      </c>
      <c r="G9" s="127">
        <v>64400</v>
      </c>
    </row>
    <row r="10" ht="18" customHeight="1" spans="1:7">
      <c r="A10" s="144" t="s">
        <v>66</v>
      </c>
      <c r="B10" s="144" t="s">
        <v>67</v>
      </c>
      <c r="C10" s="127">
        <v>436332</v>
      </c>
      <c r="D10" s="127">
        <v>436332</v>
      </c>
      <c r="E10" s="127">
        <v>394932</v>
      </c>
      <c r="F10" s="127">
        <v>41400</v>
      </c>
      <c r="G10" s="127"/>
    </row>
    <row r="11" ht="18" customHeight="1" spans="1:7">
      <c r="A11" s="144" t="s">
        <v>68</v>
      </c>
      <c r="B11" s="144" t="s">
        <v>65</v>
      </c>
      <c r="C11" s="127">
        <v>64400</v>
      </c>
      <c r="D11" s="127"/>
      <c r="E11" s="127"/>
      <c r="F11" s="127"/>
      <c r="G11" s="127">
        <v>64400</v>
      </c>
    </row>
    <row r="12" ht="18" customHeight="1" spans="1:7">
      <c r="A12" s="142" t="s">
        <v>69</v>
      </c>
      <c r="B12" s="142" t="s">
        <v>70</v>
      </c>
      <c r="C12" s="127">
        <v>64125</v>
      </c>
      <c r="D12" s="127">
        <v>64125</v>
      </c>
      <c r="E12" s="127">
        <v>63825</v>
      </c>
      <c r="F12" s="127">
        <v>300</v>
      </c>
      <c r="G12" s="127"/>
    </row>
    <row r="13" ht="18" customHeight="1" spans="1:7">
      <c r="A13" s="143" t="s">
        <v>71</v>
      </c>
      <c r="B13" s="143" t="s">
        <v>72</v>
      </c>
      <c r="C13" s="127">
        <v>64125</v>
      </c>
      <c r="D13" s="127">
        <v>64125</v>
      </c>
      <c r="E13" s="127">
        <v>63825</v>
      </c>
      <c r="F13" s="127">
        <v>300</v>
      </c>
      <c r="G13" s="127"/>
    </row>
    <row r="14" ht="18" customHeight="1" spans="1:7">
      <c r="A14" s="144" t="s">
        <v>73</v>
      </c>
      <c r="B14" s="144" t="s">
        <v>74</v>
      </c>
      <c r="C14" s="127">
        <v>300</v>
      </c>
      <c r="D14" s="127">
        <v>300</v>
      </c>
      <c r="E14" s="127"/>
      <c r="F14" s="127">
        <v>300</v>
      </c>
      <c r="G14" s="127"/>
    </row>
    <row r="15" ht="18" customHeight="1" spans="1:7">
      <c r="A15" s="144" t="s">
        <v>75</v>
      </c>
      <c r="B15" s="144" t="s">
        <v>76</v>
      </c>
      <c r="C15" s="127">
        <v>63825</v>
      </c>
      <c r="D15" s="127">
        <v>63825</v>
      </c>
      <c r="E15" s="127">
        <v>63825</v>
      </c>
      <c r="F15" s="127"/>
      <c r="G15" s="127"/>
    </row>
    <row r="16" ht="18" customHeight="1" spans="1:7">
      <c r="A16" s="142" t="s">
        <v>77</v>
      </c>
      <c r="B16" s="142" t="s">
        <v>78</v>
      </c>
      <c r="C16" s="127">
        <v>42704</v>
      </c>
      <c r="D16" s="127">
        <v>42704</v>
      </c>
      <c r="E16" s="127">
        <v>42704</v>
      </c>
      <c r="F16" s="127"/>
      <c r="G16" s="127"/>
    </row>
    <row r="17" ht="18" customHeight="1" spans="1:7">
      <c r="A17" s="143" t="s">
        <v>79</v>
      </c>
      <c r="B17" s="143" t="s">
        <v>80</v>
      </c>
      <c r="C17" s="127">
        <v>42704</v>
      </c>
      <c r="D17" s="127">
        <v>42704</v>
      </c>
      <c r="E17" s="127">
        <v>42704</v>
      </c>
      <c r="F17" s="127"/>
      <c r="G17" s="127"/>
    </row>
    <row r="18" ht="18" customHeight="1" spans="1:7">
      <c r="A18" s="144" t="s">
        <v>81</v>
      </c>
      <c r="B18" s="144" t="s">
        <v>82</v>
      </c>
      <c r="C18" s="127">
        <v>353</v>
      </c>
      <c r="D18" s="127">
        <v>353</v>
      </c>
      <c r="E18" s="127">
        <v>353</v>
      </c>
      <c r="F18" s="127"/>
      <c r="G18" s="127"/>
    </row>
    <row r="19" ht="18" customHeight="1" spans="1:7">
      <c r="A19" s="144" t="s">
        <v>83</v>
      </c>
      <c r="B19" s="144" t="s">
        <v>84</v>
      </c>
      <c r="C19" s="127">
        <v>26583</v>
      </c>
      <c r="D19" s="127">
        <v>26583</v>
      </c>
      <c r="E19" s="127">
        <v>26583</v>
      </c>
      <c r="F19" s="127"/>
      <c r="G19" s="127"/>
    </row>
    <row r="20" ht="18" customHeight="1" spans="1:7">
      <c r="A20" s="144" t="s">
        <v>85</v>
      </c>
      <c r="B20" s="144" t="s">
        <v>86</v>
      </c>
      <c r="C20" s="127">
        <v>15132</v>
      </c>
      <c r="D20" s="127">
        <v>15132</v>
      </c>
      <c r="E20" s="127">
        <v>15132</v>
      </c>
      <c r="F20" s="127"/>
      <c r="G20" s="127"/>
    </row>
    <row r="21" ht="18" customHeight="1" spans="1:7">
      <c r="A21" s="144" t="s">
        <v>87</v>
      </c>
      <c r="B21" s="144" t="s">
        <v>88</v>
      </c>
      <c r="C21" s="127">
        <v>636</v>
      </c>
      <c r="D21" s="127">
        <v>636</v>
      </c>
      <c r="E21" s="127">
        <v>636</v>
      </c>
      <c r="F21" s="127"/>
      <c r="G21" s="127"/>
    </row>
    <row r="22" ht="18" customHeight="1" spans="1:7">
      <c r="A22" s="142" t="s">
        <v>89</v>
      </c>
      <c r="B22" s="142" t="s">
        <v>90</v>
      </c>
      <c r="C22" s="127">
        <v>69786</v>
      </c>
      <c r="D22" s="127">
        <v>69786</v>
      </c>
      <c r="E22" s="127">
        <v>69786</v>
      </c>
      <c r="F22" s="127"/>
      <c r="G22" s="127"/>
    </row>
    <row r="23" ht="18" customHeight="1" spans="1:7">
      <c r="A23" s="143" t="s">
        <v>91</v>
      </c>
      <c r="B23" s="143" t="s">
        <v>92</v>
      </c>
      <c r="C23" s="127">
        <v>69786</v>
      </c>
      <c r="D23" s="127">
        <v>69786</v>
      </c>
      <c r="E23" s="127">
        <v>69786</v>
      </c>
      <c r="F23" s="127"/>
      <c r="G23" s="127"/>
    </row>
    <row r="24" ht="18" customHeight="1" spans="1:7">
      <c r="A24" s="144" t="s">
        <v>93</v>
      </c>
      <c r="B24" s="144" t="s">
        <v>94</v>
      </c>
      <c r="C24" s="127">
        <v>69786</v>
      </c>
      <c r="D24" s="127">
        <v>69786</v>
      </c>
      <c r="E24" s="127">
        <v>69786</v>
      </c>
      <c r="F24" s="127"/>
      <c r="G24" s="127"/>
    </row>
    <row r="25" ht="18" customHeight="1" spans="1:7">
      <c r="A25" s="145" t="s">
        <v>95</v>
      </c>
      <c r="B25" s="146" t="s">
        <v>95</v>
      </c>
      <c r="C25" s="147">
        <v>677347</v>
      </c>
      <c r="D25" s="147">
        <v>612947</v>
      </c>
      <c r="E25" s="147">
        <v>571247</v>
      </c>
      <c r="F25" s="147">
        <v>41700</v>
      </c>
      <c r="G25" s="147">
        <v>64400</v>
      </c>
    </row>
  </sheetData>
  <mergeCells count="7">
    <mergeCell ref="A3:G3"/>
    <mergeCell ref="A4:E4"/>
    <mergeCell ref="A5:B5"/>
    <mergeCell ref="D5:F5"/>
    <mergeCell ref="A25:B25"/>
    <mergeCell ref="C5:C6"/>
    <mergeCell ref="G5:G6"/>
  </mergeCells>
  <pageMargins left="0.75" right="0.75" top="1" bottom="1" header="0.5" footer="0.5"/>
  <pageSetup paperSize="9" scale="73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8"/>
  <sheetViews>
    <sheetView showZeros="0" workbookViewId="0">
      <pane ySplit="1" topLeftCell="A2" activePane="bottomLeft" state="frozen"/>
      <selection/>
      <selection pane="bottomLeft" activeCell="D14" sqref="D14"/>
    </sheetView>
  </sheetViews>
  <sheetFormatPr defaultColWidth="9.11111111111111" defaultRowHeight="14.25" customHeight="1" outlineLevelRow="7" outlineLevelCol="5"/>
  <cols>
    <col min="1" max="1" width="27.4444444444444" customWidth="1"/>
    <col min="2" max="6" width="31.212962962963" customWidth="1"/>
  </cols>
  <sheetData>
    <row r="1" customHeight="1" spans="1:6">
      <c r="A1" s="1"/>
      <c r="B1" s="1"/>
      <c r="C1" s="1"/>
      <c r="D1" s="1"/>
      <c r="E1" s="1"/>
      <c r="F1" s="1"/>
    </row>
    <row r="2" ht="11.95" customHeight="1" spans="1:6">
      <c r="A2" s="131"/>
      <c r="B2" s="131"/>
      <c r="C2" s="70"/>
      <c r="F2" s="132" t="s">
        <v>118</v>
      </c>
    </row>
    <row r="3" ht="25.55" customHeight="1" spans="1:6">
      <c r="A3" s="133" t="s">
        <v>119</v>
      </c>
      <c r="B3" s="133"/>
      <c r="C3" s="133"/>
      <c r="D3" s="133"/>
      <c r="E3" s="133"/>
      <c r="F3" s="133"/>
    </row>
    <row r="4" ht="15.75" customHeight="1" spans="1:6">
      <c r="A4" s="5" t="str">
        <f>'部门财务收支预算总表01-1'!A4</f>
        <v>单位名称：新平彝族傣族自治县关心下一代工作委员会办公室</v>
      </c>
      <c r="B4" s="131"/>
      <c r="C4" s="70"/>
      <c r="F4" s="132" t="s">
        <v>120</v>
      </c>
    </row>
    <row r="5" ht="19.5" customHeight="1" spans="1:6">
      <c r="A5" s="10" t="s">
        <v>121</v>
      </c>
      <c r="B5" s="16" t="s">
        <v>122</v>
      </c>
      <c r="C5" s="11" t="s">
        <v>123</v>
      </c>
      <c r="D5" s="12"/>
      <c r="E5" s="13"/>
      <c r="F5" s="16" t="s">
        <v>124</v>
      </c>
    </row>
    <row r="6" ht="19.5" customHeight="1" spans="1:6">
      <c r="A6" s="18"/>
      <c r="B6" s="19"/>
      <c r="C6" s="64" t="s">
        <v>35</v>
      </c>
      <c r="D6" s="64" t="s">
        <v>125</v>
      </c>
      <c r="E6" s="64" t="s">
        <v>126</v>
      </c>
      <c r="F6" s="19"/>
    </row>
    <row r="7" ht="18.85" customHeight="1" spans="1:6">
      <c r="A7" s="134">
        <v>1</v>
      </c>
      <c r="B7" s="134">
        <v>2</v>
      </c>
      <c r="C7" s="135">
        <v>3</v>
      </c>
      <c r="D7" s="134">
        <v>4</v>
      </c>
      <c r="E7" s="134">
        <v>5</v>
      </c>
      <c r="F7" s="134">
        <v>6</v>
      </c>
    </row>
    <row r="8" ht="18.85" customHeight="1" spans="1:6">
      <c r="A8" s="127">
        <v>26000</v>
      </c>
      <c r="B8" s="127"/>
      <c r="C8" s="127">
        <v>24000</v>
      </c>
      <c r="D8" s="127"/>
      <c r="E8" s="127">
        <v>24000</v>
      </c>
      <c r="F8" s="127">
        <v>2000</v>
      </c>
    </row>
  </sheetData>
  <mergeCells count="6">
    <mergeCell ref="A3:F3"/>
    <mergeCell ref="A4:D4"/>
    <mergeCell ref="C5:E5"/>
    <mergeCell ref="A5:A6"/>
    <mergeCell ref="B5:B6"/>
    <mergeCell ref="F5:F6"/>
  </mergeCells>
  <pageMargins left="0.75" right="0.75" top="1" bottom="1" header="0.5" footer="0.5"/>
  <pageSetup paperSize="9" scale="72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31"/>
  <sheetViews>
    <sheetView tabSelected="1" topLeftCell="A10" workbookViewId="0">
      <selection activeCell="J12" sqref="J12"/>
    </sheetView>
  </sheetViews>
  <sheetFormatPr defaultColWidth="9" defaultRowHeight="14.4"/>
  <cols>
    <col min="1" max="23" width="15.3333333333333" customWidth="1"/>
  </cols>
  <sheetData>
    <row r="1" spans="4:23">
      <c r="D1" s="2"/>
      <c r="E1" s="2"/>
      <c r="F1" s="2"/>
      <c r="G1" s="2"/>
      <c r="U1" s="124"/>
      <c r="W1" s="55" t="s">
        <v>127</v>
      </c>
    </row>
    <row r="2" ht="28.8" spans="1:23">
      <c r="A2" s="26" t="s">
        <v>128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</row>
    <row r="3" spans="1:23">
      <c r="A3" s="5" t="s">
        <v>2</v>
      </c>
      <c r="B3" s="6"/>
      <c r="C3" s="6"/>
      <c r="D3" s="6"/>
      <c r="E3" s="6"/>
      <c r="F3" s="6"/>
      <c r="G3" s="6"/>
      <c r="H3" s="7"/>
      <c r="I3" s="7"/>
      <c r="J3" s="7"/>
      <c r="K3" s="7"/>
      <c r="L3" s="7"/>
      <c r="M3" s="7"/>
      <c r="N3" s="7"/>
      <c r="O3" s="7"/>
      <c r="P3" s="7"/>
      <c r="Q3" s="7"/>
      <c r="U3" s="124"/>
      <c r="W3" s="112" t="s">
        <v>120</v>
      </c>
    </row>
    <row r="4" spans="1:23">
      <c r="A4" s="9" t="s">
        <v>129</v>
      </c>
      <c r="B4" s="9" t="s">
        <v>130</v>
      </c>
      <c r="C4" s="9" t="s">
        <v>131</v>
      </c>
      <c r="D4" s="10" t="s">
        <v>132</v>
      </c>
      <c r="E4" s="10" t="s">
        <v>133</v>
      </c>
      <c r="F4" s="10" t="s">
        <v>134</v>
      </c>
      <c r="G4" s="10" t="s">
        <v>135</v>
      </c>
      <c r="H4" s="64" t="s">
        <v>136</v>
      </c>
      <c r="I4" s="64"/>
      <c r="J4" s="64"/>
      <c r="K4" s="64"/>
      <c r="L4" s="121"/>
      <c r="M4" s="121"/>
      <c r="N4" s="121"/>
      <c r="O4" s="121"/>
      <c r="P4" s="121"/>
      <c r="Q4" s="47"/>
      <c r="R4" s="64"/>
      <c r="S4" s="64"/>
      <c r="T4" s="64"/>
      <c r="U4" s="64"/>
      <c r="V4" s="64"/>
      <c r="W4" s="64"/>
    </row>
    <row r="5" spans="1:23">
      <c r="A5" s="14"/>
      <c r="B5" s="14"/>
      <c r="C5" s="14"/>
      <c r="D5" s="15"/>
      <c r="E5" s="15"/>
      <c r="F5" s="15"/>
      <c r="G5" s="15"/>
      <c r="H5" s="64" t="s">
        <v>33</v>
      </c>
      <c r="I5" s="47" t="s">
        <v>36</v>
      </c>
      <c r="J5" s="47"/>
      <c r="K5" s="47"/>
      <c r="L5" s="121"/>
      <c r="M5" s="121"/>
      <c r="N5" s="121" t="s">
        <v>137</v>
      </c>
      <c r="O5" s="121"/>
      <c r="P5" s="121"/>
      <c r="Q5" s="47" t="s">
        <v>39</v>
      </c>
      <c r="R5" s="64" t="s">
        <v>54</v>
      </c>
      <c r="S5" s="47"/>
      <c r="T5" s="47"/>
      <c r="U5" s="47"/>
      <c r="V5" s="47"/>
      <c r="W5" s="47"/>
    </row>
    <row r="6" spans="1:23">
      <c r="A6" s="17"/>
      <c r="B6" s="17"/>
      <c r="C6" s="17"/>
      <c r="D6" s="18"/>
      <c r="E6" s="18"/>
      <c r="F6" s="18"/>
      <c r="G6" s="18"/>
      <c r="H6" s="64"/>
      <c r="I6" s="47" t="s">
        <v>138</v>
      </c>
      <c r="J6" s="47" t="s">
        <v>139</v>
      </c>
      <c r="K6" s="47" t="s">
        <v>140</v>
      </c>
      <c r="L6" s="129" t="s">
        <v>141</v>
      </c>
      <c r="M6" s="129" t="s">
        <v>142</v>
      </c>
      <c r="N6" s="129" t="s">
        <v>36</v>
      </c>
      <c r="O6" s="129" t="s">
        <v>37</v>
      </c>
      <c r="P6" s="129" t="s">
        <v>38</v>
      </c>
      <c r="Q6" s="47"/>
      <c r="R6" s="47" t="s">
        <v>35</v>
      </c>
      <c r="S6" s="47" t="s">
        <v>46</v>
      </c>
      <c r="T6" s="47" t="s">
        <v>143</v>
      </c>
      <c r="U6" s="47" t="s">
        <v>42</v>
      </c>
      <c r="V6" s="47" t="s">
        <v>43</v>
      </c>
      <c r="W6" s="47" t="s">
        <v>44</v>
      </c>
    </row>
    <row r="7" spans="1:23">
      <c r="A7" s="17"/>
      <c r="B7" s="17"/>
      <c r="C7" s="17"/>
      <c r="D7" s="18"/>
      <c r="E7" s="18"/>
      <c r="F7" s="18"/>
      <c r="G7" s="18"/>
      <c r="H7" s="64"/>
      <c r="I7" s="47"/>
      <c r="J7" s="47"/>
      <c r="K7" s="47"/>
      <c r="L7" s="129"/>
      <c r="M7" s="129"/>
      <c r="N7" s="129"/>
      <c r="O7" s="129"/>
      <c r="P7" s="129"/>
      <c r="Q7" s="47"/>
      <c r="R7" s="47"/>
      <c r="S7" s="47"/>
      <c r="T7" s="47"/>
      <c r="U7" s="47"/>
      <c r="V7" s="47"/>
      <c r="W7" s="47"/>
    </row>
    <row r="8" spans="1:23">
      <c r="A8" s="126">
        <v>1</v>
      </c>
      <c r="B8" s="126">
        <v>2</v>
      </c>
      <c r="C8" s="126">
        <v>3</v>
      </c>
      <c r="D8" s="126">
        <v>4</v>
      </c>
      <c r="E8" s="126">
        <v>5</v>
      </c>
      <c r="F8" s="126">
        <v>6</v>
      </c>
      <c r="G8" s="126">
        <v>7</v>
      </c>
      <c r="H8" s="126">
        <v>8</v>
      </c>
      <c r="I8" s="126">
        <v>9</v>
      </c>
      <c r="J8" s="126">
        <v>10</v>
      </c>
      <c r="K8" s="126">
        <v>11</v>
      </c>
      <c r="L8" s="126">
        <v>12</v>
      </c>
      <c r="M8" s="126">
        <v>13</v>
      </c>
      <c r="N8" s="126">
        <v>14</v>
      </c>
      <c r="O8" s="126">
        <v>15</v>
      </c>
      <c r="P8" s="126">
        <v>16</v>
      </c>
      <c r="Q8" s="126">
        <v>17</v>
      </c>
      <c r="R8" s="126">
        <v>18</v>
      </c>
      <c r="S8" s="126">
        <v>19</v>
      </c>
      <c r="T8" s="126">
        <v>20</v>
      </c>
      <c r="U8" s="126">
        <v>21</v>
      </c>
      <c r="V8" s="126">
        <v>22</v>
      </c>
      <c r="W8" s="126">
        <v>23</v>
      </c>
    </row>
    <row r="9" ht="18.85" customHeight="1" spans="1:23">
      <c r="A9" s="21" t="s">
        <v>48</v>
      </c>
      <c r="B9" s="21" t="s">
        <v>144</v>
      </c>
      <c r="C9" s="22" t="s">
        <v>145</v>
      </c>
      <c r="D9" s="21" t="s">
        <v>81</v>
      </c>
      <c r="E9" s="21" t="s">
        <v>82</v>
      </c>
      <c r="F9" s="21" t="s">
        <v>146</v>
      </c>
      <c r="G9" s="21" t="s">
        <v>147</v>
      </c>
      <c r="H9" s="127">
        <v>353</v>
      </c>
      <c r="I9" s="127">
        <v>353</v>
      </c>
      <c r="J9" s="127"/>
      <c r="K9" s="127"/>
      <c r="L9" s="127">
        <v>353</v>
      </c>
      <c r="M9" s="127"/>
      <c r="N9" s="127"/>
      <c r="O9" s="127"/>
      <c r="P9" s="127"/>
      <c r="Q9" s="127"/>
      <c r="R9" s="127"/>
      <c r="S9" s="127"/>
      <c r="T9" s="127"/>
      <c r="U9" s="127"/>
      <c r="V9" s="127"/>
      <c r="W9" s="127"/>
    </row>
    <row r="10" ht="18.85" customHeight="1" spans="1:23">
      <c r="A10" s="21" t="s">
        <v>48</v>
      </c>
      <c r="B10" s="21" t="s">
        <v>144</v>
      </c>
      <c r="C10" s="22" t="s">
        <v>145</v>
      </c>
      <c r="D10" s="21" t="s">
        <v>83</v>
      </c>
      <c r="E10" s="21" t="s">
        <v>84</v>
      </c>
      <c r="F10" s="21" t="s">
        <v>146</v>
      </c>
      <c r="G10" s="21" t="s">
        <v>147</v>
      </c>
      <c r="H10" s="127">
        <v>1059</v>
      </c>
      <c r="I10" s="127">
        <v>1059</v>
      </c>
      <c r="J10" s="127"/>
      <c r="K10" s="127"/>
      <c r="L10" s="127">
        <v>1059</v>
      </c>
      <c r="M10" s="127"/>
      <c r="N10" s="127"/>
      <c r="O10" s="127"/>
      <c r="P10" s="104"/>
      <c r="Q10" s="127"/>
      <c r="R10" s="127"/>
      <c r="S10" s="127"/>
      <c r="T10" s="127"/>
      <c r="U10" s="127"/>
      <c r="V10" s="127"/>
      <c r="W10" s="127"/>
    </row>
    <row r="11" s="125" customFormat="1" ht="18.85" customHeight="1" spans="1:23">
      <c r="A11" s="21" t="s">
        <v>48</v>
      </c>
      <c r="B11" s="21" t="s">
        <v>148</v>
      </c>
      <c r="C11" s="22" t="s">
        <v>94</v>
      </c>
      <c r="D11" s="21" t="s">
        <v>93</v>
      </c>
      <c r="E11" s="21" t="s">
        <v>94</v>
      </c>
      <c r="F11" s="21" t="s">
        <v>149</v>
      </c>
      <c r="G11" s="21" t="s">
        <v>94</v>
      </c>
      <c r="H11" s="127">
        <v>69786</v>
      </c>
      <c r="I11" s="127">
        <v>69786</v>
      </c>
      <c r="J11" s="127"/>
      <c r="K11" s="127"/>
      <c r="L11" s="127">
        <v>69786</v>
      </c>
      <c r="M11" s="127"/>
      <c r="N11" s="127"/>
      <c r="O11" s="127"/>
      <c r="P11" s="104"/>
      <c r="Q11" s="127"/>
      <c r="R11" s="127"/>
      <c r="S11" s="127"/>
      <c r="T11" s="127"/>
      <c r="U11" s="127"/>
      <c r="V11" s="127"/>
      <c r="W11" s="127"/>
    </row>
    <row r="12" s="125" customFormat="1" ht="18.85" customHeight="1" spans="1:23">
      <c r="A12" s="21" t="s">
        <v>48</v>
      </c>
      <c r="B12" s="21" t="s">
        <v>150</v>
      </c>
      <c r="C12" s="22" t="s">
        <v>151</v>
      </c>
      <c r="D12" s="21" t="s">
        <v>66</v>
      </c>
      <c r="E12" s="21" t="s">
        <v>67</v>
      </c>
      <c r="F12" s="21" t="s">
        <v>152</v>
      </c>
      <c r="G12" s="21" t="s">
        <v>153</v>
      </c>
      <c r="H12" s="127">
        <v>24000</v>
      </c>
      <c r="I12" s="127">
        <v>24000</v>
      </c>
      <c r="J12" s="127"/>
      <c r="K12" s="127"/>
      <c r="L12" s="127">
        <v>24000</v>
      </c>
      <c r="M12" s="127"/>
      <c r="N12" s="127"/>
      <c r="O12" s="127"/>
      <c r="P12" s="104"/>
      <c r="Q12" s="127"/>
      <c r="R12" s="127"/>
      <c r="S12" s="127"/>
      <c r="T12" s="127"/>
      <c r="U12" s="127"/>
      <c r="V12" s="127"/>
      <c r="W12" s="127"/>
    </row>
    <row r="13" s="125" customFormat="1" ht="18.85" customHeight="1" spans="1:23">
      <c r="A13" s="21" t="s">
        <v>48</v>
      </c>
      <c r="B13" s="21" t="s">
        <v>154</v>
      </c>
      <c r="C13" s="22" t="s">
        <v>155</v>
      </c>
      <c r="D13" s="21" t="s">
        <v>66</v>
      </c>
      <c r="E13" s="21" t="s">
        <v>67</v>
      </c>
      <c r="F13" s="21" t="s">
        <v>156</v>
      </c>
      <c r="G13" s="21" t="s">
        <v>155</v>
      </c>
      <c r="H13" s="127">
        <v>4800</v>
      </c>
      <c r="I13" s="127">
        <v>4800</v>
      </c>
      <c r="J13" s="127"/>
      <c r="K13" s="127"/>
      <c r="L13" s="127">
        <v>4800</v>
      </c>
      <c r="M13" s="127"/>
      <c r="N13" s="127"/>
      <c r="O13" s="127"/>
      <c r="P13" s="104"/>
      <c r="Q13" s="127"/>
      <c r="R13" s="127"/>
      <c r="S13" s="127"/>
      <c r="T13" s="127"/>
      <c r="U13" s="127"/>
      <c r="V13" s="127"/>
      <c r="W13" s="127"/>
    </row>
    <row r="14" s="125" customFormat="1" ht="18.85" customHeight="1" spans="1:23">
      <c r="A14" s="21" t="s">
        <v>48</v>
      </c>
      <c r="B14" s="21" t="s">
        <v>157</v>
      </c>
      <c r="C14" s="22" t="s">
        <v>158</v>
      </c>
      <c r="D14" s="21" t="s">
        <v>66</v>
      </c>
      <c r="E14" s="21" t="s">
        <v>67</v>
      </c>
      <c r="F14" s="21" t="s">
        <v>159</v>
      </c>
      <c r="G14" s="21" t="s">
        <v>160</v>
      </c>
      <c r="H14" s="127">
        <v>6410</v>
      </c>
      <c r="I14" s="127">
        <v>6410</v>
      </c>
      <c r="J14" s="127"/>
      <c r="K14" s="127"/>
      <c r="L14" s="127">
        <v>6410</v>
      </c>
      <c r="M14" s="127"/>
      <c r="N14" s="127"/>
      <c r="O14" s="127"/>
      <c r="P14" s="104"/>
      <c r="Q14" s="127"/>
      <c r="R14" s="127"/>
      <c r="S14" s="127"/>
      <c r="T14" s="127"/>
      <c r="U14" s="127"/>
      <c r="V14" s="127"/>
      <c r="W14" s="127"/>
    </row>
    <row r="15" s="125" customFormat="1" ht="18.85" customHeight="1" spans="1:23">
      <c r="A15" s="21" t="s">
        <v>48</v>
      </c>
      <c r="B15" s="21" t="s">
        <v>157</v>
      </c>
      <c r="C15" s="22" t="s">
        <v>158</v>
      </c>
      <c r="D15" s="21" t="s">
        <v>66</v>
      </c>
      <c r="E15" s="21" t="s">
        <v>67</v>
      </c>
      <c r="F15" s="21" t="s">
        <v>161</v>
      </c>
      <c r="G15" s="21" t="s">
        <v>162</v>
      </c>
      <c r="H15" s="127">
        <v>490</v>
      </c>
      <c r="I15" s="127">
        <v>490</v>
      </c>
      <c r="J15" s="127"/>
      <c r="K15" s="127"/>
      <c r="L15" s="127">
        <v>490</v>
      </c>
      <c r="M15" s="127"/>
      <c r="N15" s="127"/>
      <c r="O15" s="127"/>
      <c r="P15" s="104"/>
      <c r="Q15" s="127"/>
      <c r="R15" s="127"/>
      <c r="S15" s="127"/>
      <c r="T15" s="127"/>
      <c r="U15" s="127"/>
      <c r="V15" s="127"/>
      <c r="W15" s="127"/>
    </row>
    <row r="16" s="125" customFormat="1" ht="18.85" customHeight="1" spans="1:23">
      <c r="A16" s="21" t="s">
        <v>48</v>
      </c>
      <c r="B16" s="21" t="s">
        <v>157</v>
      </c>
      <c r="C16" s="22" t="s">
        <v>158</v>
      </c>
      <c r="D16" s="21" t="s">
        <v>66</v>
      </c>
      <c r="E16" s="21" t="s">
        <v>67</v>
      </c>
      <c r="F16" s="21" t="s">
        <v>163</v>
      </c>
      <c r="G16" s="21" t="s">
        <v>164</v>
      </c>
      <c r="H16" s="127">
        <v>2100</v>
      </c>
      <c r="I16" s="127">
        <v>2100</v>
      </c>
      <c r="J16" s="127"/>
      <c r="K16" s="127"/>
      <c r="L16" s="127">
        <v>2100</v>
      </c>
      <c r="M16" s="127"/>
      <c r="N16" s="127"/>
      <c r="O16" s="127"/>
      <c r="P16" s="104"/>
      <c r="Q16" s="127"/>
      <c r="R16" s="127"/>
      <c r="S16" s="127"/>
      <c r="T16" s="127"/>
      <c r="U16" s="127"/>
      <c r="V16" s="127"/>
      <c r="W16" s="127"/>
    </row>
    <row r="17" s="125" customFormat="1" ht="18.85" customHeight="1" spans="1:23">
      <c r="A17" s="21" t="s">
        <v>48</v>
      </c>
      <c r="B17" s="21" t="s">
        <v>157</v>
      </c>
      <c r="C17" s="22" t="s">
        <v>158</v>
      </c>
      <c r="D17" s="21" t="s">
        <v>66</v>
      </c>
      <c r="E17" s="21" t="s">
        <v>67</v>
      </c>
      <c r="F17" s="21" t="s">
        <v>165</v>
      </c>
      <c r="G17" s="21" t="s">
        <v>166</v>
      </c>
      <c r="H17" s="127">
        <v>3600</v>
      </c>
      <c r="I17" s="127">
        <v>3600</v>
      </c>
      <c r="J17" s="127"/>
      <c r="K17" s="127"/>
      <c r="L17" s="127">
        <v>3600</v>
      </c>
      <c r="M17" s="127"/>
      <c r="N17" s="127"/>
      <c r="O17" s="127"/>
      <c r="P17" s="104"/>
      <c r="Q17" s="127"/>
      <c r="R17" s="127"/>
      <c r="S17" s="127"/>
      <c r="T17" s="127"/>
      <c r="U17" s="127"/>
      <c r="V17" s="127"/>
      <c r="W17" s="127"/>
    </row>
    <row r="18" s="125" customFormat="1" ht="18.85" customHeight="1" spans="1:23">
      <c r="A18" s="21" t="s">
        <v>48</v>
      </c>
      <c r="B18" s="21" t="s">
        <v>167</v>
      </c>
      <c r="C18" s="22" t="s">
        <v>168</v>
      </c>
      <c r="D18" s="21" t="s">
        <v>66</v>
      </c>
      <c r="E18" s="21" t="s">
        <v>67</v>
      </c>
      <c r="F18" s="21" t="s">
        <v>169</v>
      </c>
      <c r="G18" s="21" t="s">
        <v>170</v>
      </c>
      <c r="H18" s="127">
        <v>66600</v>
      </c>
      <c r="I18" s="127">
        <v>66600</v>
      </c>
      <c r="J18" s="127"/>
      <c r="K18" s="127"/>
      <c r="L18" s="127">
        <v>66600</v>
      </c>
      <c r="M18" s="127"/>
      <c r="N18" s="127"/>
      <c r="O18" s="127"/>
      <c r="P18" s="104"/>
      <c r="Q18" s="127"/>
      <c r="R18" s="127"/>
      <c r="S18" s="127"/>
      <c r="T18" s="127"/>
      <c r="U18" s="127"/>
      <c r="V18" s="127"/>
      <c r="W18" s="127"/>
    </row>
    <row r="19" s="125" customFormat="1" ht="18.85" customHeight="1" spans="1:23">
      <c r="A19" s="21" t="s">
        <v>48</v>
      </c>
      <c r="B19" s="21" t="s">
        <v>171</v>
      </c>
      <c r="C19" s="22" t="s">
        <v>172</v>
      </c>
      <c r="D19" s="21" t="s">
        <v>73</v>
      </c>
      <c r="E19" s="21" t="s">
        <v>74</v>
      </c>
      <c r="F19" s="21" t="s">
        <v>159</v>
      </c>
      <c r="G19" s="21" t="s">
        <v>160</v>
      </c>
      <c r="H19" s="127">
        <v>300</v>
      </c>
      <c r="I19" s="127">
        <v>300</v>
      </c>
      <c r="J19" s="127"/>
      <c r="K19" s="127"/>
      <c r="L19" s="127">
        <v>300</v>
      </c>
      <c r="M19" s="127"/>
      <c r="N19" s="127"/>
      <c r="O19" s="127"/>
      <c r="P19" s="104"/>
      <c r="Q19" s="127"/>
      <c r="R19" s="127"/>
      <c r="S19" s="127"/>
      <c r="T19" s="127"/>
      <c r="U19" s="127"/>
      <c r="V19" s="127"/>
      <c r="W19" s="127"/>
    </row>
    <row r="20" s="125" customFormat="1" ht="18.85" customHeight="1" spans="1:23">
      <c r="A20" s="21" t="s">
        <v>48</v>
      </c>
      <c r="B20" s="21" t="s">
        <v>173</v>
      </c>
      <c r="C20" s="22" t="s">
        <v>174</v>
      </c>
      <c r="D20" s="21" t="s">
        <v>66</v>
      </c>
      <c r="E20" s="21" t="s">
        <v>67</v>
      </c>
      <c r="F20" s="21" t="s">
        <v>175</v>
      </c>
      <c r="G20" s="21" t="s">
        <v>176</v>
      </c>
      <c r="H20" s="127">
        <v>2016</v>
      </c>
      <c r="I20" s="127">
        <v>2016</v>
      </c>
      <c r="J20" s="127"/>
      <c r="K20" s="127"/>
      <c r="L20" s="127">
        <v>2016</v>
      </c>
      <c r="M20" s="127"/>
      <c r="N20" s="127"/>
      <c r="O20" s="127"/>
      <c r="P20" s="104"/>
      <c r="Q20" s="127"/>
      <c r="R20" s="127"/>
      <c r="S20" s="127"/>
      <c r="T20" s="127"/>
      <c r="U20" s="127"/>
      <c r="V20" s="127"/>
      <c r="W20" s="127"/>
    </row>
    <row r="21" s="125" customFormat="1" ht="18.85" customHeight="1" spans="1:23">
      <c r="A21" s="21" t="s">
        <v>48</v>
      </c>
      <c r="B21" s="21" t="s">
        <v>173</v>
      </c>
      <c r="C21" s="22" t="s">
        <v>174</v>
      </c>
      <c r="D21" s="21" t="s">
        <v>75</v>
      </c>
      <c r="E21" s="21" t="s">
        <v>76</v>
      </c>
      <c r="F21" s="21" t="s">
        <v>177</v>
      </c>
      <c r="G21" s="21" t="s">
        <v>178</v>
      </c>
      <c r="H21" s="127">
        <v>63825</v>
      </c>
      <c r="I21" s="127">
        <v>63825</v>
      </c>
      <c r="J21" s="127"/>
      <c r="K21" s="127"/>
      <c r="L21" s="127">
        <v>63825</v>
      </c>
      <c r="M21" s="127"/>
      <c r="N21" s="127"/>
      <c r="O21" s="127"/>
      <c r="P21" s="104"/>
      <c r="Q21" s="127"/>
      <c r="R21" s="127"/>
      <c r="S21" s="127"/>
      <c r="T21" s="127"/>
      <c r="U21" s="127"/>
      <c r="V21" s="127"/>
      <c r="W21" s="127"/>
    </row>
    <row r="22" s="125" customFormat="1" ht="18.85" customHeight="1" spans="1:23">
      <c r="A22" s="21" t="s">
        <v>48</v>
      </c>
      <c r="B22" s="21" t="s">
        <v>173</v>
      </c>
      <c r="C22" s="22" t="s">
        <v>174</v>
      </c>
      <c r="D22" s="21" t="s">
        <v>83</v>
      </c>
      <c r="E22" s="21" t="s">
        <v>84</v>
      </c>
      <c r="F22" s="21" t="s">
        <v>146</v>
      </c>
      <c r="G22" s="21" t="s">
        <v>147</v>
      </c>
      <c r="H22" s="127">
        <v>25524</v>
      </c>
      <c r="I22" s="127">
        <v>25524</v>
      </c>
      <c r="J22" s="127"/>
      <c r="K22" s="127"/>
      <c r="L22" s="127">
        <v>25524</v>
      </c>
      <c r="M22" s="127"/>
      <c r="N22" s="127"/>
      <c r="O22" s="127"/>
      <c r="P22" s="104"/>
      <c r="Q22" s="127"/>
      <c r="R22" s="127"/>
      <c r="S22" s="127"/>
      <c r="T22" s="127"/>
      <c r="U22" s="127"/>
      <c r="V22" s="127"/>
      <c r="W22" s="127"/>
    </row>
    <row r="23" s="125" customFormat="1" ht="18.85" customHeight="1" spans="1:23">
      <c r="A23" s="21" t="s">
        <v>48</v>
      </c>
      <c r="B23" s="21" t="s">
        <v>173</v>
      </c>
      <c r="C23" s="22" t="s">
        <v>174</v>
      </c>
      <c r="D23" s="21" t="s">
        <v>85</v>
      </c>
      <c r="E23" s="21" t="s">
        <v>86</v>
      </c>
      <c r="F23" s="21" t="s">
        <v>179</v>
      </c>
      <c r="G23" s="21" t="s">
        <v>180</v>
      </c>
      <c r="H23" s="127">
        <v>15132</v>
      </c>
      <c r="I23" s="127">
        <v>15132</v>
      </c>
      <c r="J23" s="127"/>
      <c r="K23" s="127"/>
      <c r="L23" s="127">
        <v>15132</v>
      </c>
      <c r="M23" s="127"/>
      <c r="N23" s="127"/>
      <c r="O23" s="127"/>
      <c r="P23" s="104"/>
      <c r="Q23" s="127"/>
      <c r="R23" s="127"/>
      <c r="S23" s="127"/>
      <c r="T23" s="127"/>
      <c r="U23" s="127"/>
      <c r="V23" s="127"/>
      <c r="W23" s="127"/>
    </row>
    <row r="24" s="125" customFormat="1" ht="18.85" customHeight="1" spans="1:23">
      <c r="A24" s="21" t="s">
        <v>48</v>
      </c>
      <c r="B24" s="21" t="s">
        <v>173</v>
      </c>
      <c r="C24" s="22" t="s">
        <v>174</v>
      </c>
      <c r="D24" s="21" t="s">
        <v>87</v>
      </c>
      <c r="E24" s="21" t="s">
        <v>88</v>
      </c>
      <c r="F24" s="21" t="s">
        <v>175</v>
      </c>
      <c r="G24" s="21" t="s">
        <v>176</v>
      </c>
      <c r="H24" s="127">
        <v>636</v>
      </c>
      <c r="I24" s="127">
        <v>636</v>
      </c>
      <c r="J24" s="127"/>
      <c r="K24" s="127"/>
      <c r="L24" s="127">
        <v>636</v>
      </c>
      <c r="M24" s="127"/>
      <c r="N24" s="127"/>
      <c r="O24" s="127"/>
      <c r="P24" s="104"/>
      <c r="Q24" s="127"/>
      <c r="R24" s="127"/>
      <c r="S24" s="127"/>
      <c r="T24" s="127"/>
      <c r="U24" s="127"/>
      <c r="V24" s="127"/>
      <c r="W24" s="127"/>
    </row>
    <row r="25" s="125" customFormat="1" ht="18.85" customHeight="1" spans="1:23">
      <c r="A25" s="21" t="s">
        <v>48</v>
      </c>
      <c r="B25" s="21" t="s">
        <v>181</v>
      </c>
      <c r="C25" s="22" t="s">
        <v>182</v>
      </c>
      <c r="D25" s="21" t="s">
        <v>66</v>
      </c>
      <c r="E25" s="21" t="s">
        <v>67</v>
      </c>
      <c r="F25" s="21" t="s">
        <v>183</v>
      </c>
      <c r="G25" s="21" t="s">
        <v>184</v>
      </c>
      <c r="H25" s="127">
        <v>120156</v>
      </c>
      <c r="I25" s="127">
        <v>120156</v>
      </c>
      <c r="J25" s="127"/>
      <c r="K25" s="127"/>
      <c r="L25" s="127">
        <v>120156</v>
      </c>
      <c r="M25" s="127"/>
      <c r="N25" s="127"/>
      <c r="O25" s="127"/>
      <c r="P25" s="104"/>
      <c r="Q25" s="127"/>
      <c r="R25" s="127"/>
      <c r="S25" s="127"/>
      <c r="T25" s="127"/>
      <c r="U25" s="127"/>
      <c r="V25" s="127"/>
      <c r="W25" s="127"/>
    </row>
    <row r="26" s="125" customFormat="1" ht="18.85" customHeight="1" spans="1:23">
      <c r="A26" s="21" t="s">
        <v>48</v>
      </c>
      <c r="B26" s="21" t="s">
        <v>181</v>
      </c>
      <c r="C26" s="22" t="s">
        <v>182</v>
      </c>
      <c r="D26" s="21" t="s">
        <v>66</v>
      </c>
      <c r="E26" s="21" t="s">
        <v>67</v>
      </c>
      <c r="F26" s="21" t="s">
        <v>185</v>
      </c>
      <c r="G26" s="21" t="s">
        <v>186</v>
      </c>
      <c r="H26" s="127">
        <v>15060</v>
      </c>
      <c r="I26" s="127">
        <v>15060</v>
      </c>
      <c r="J26" s="127"/>
      <c r="K26" s="127"/>
      <c r="L26" s="127">
        <v>15060</v>
      </c>
      <c r="M26" s="127"/>
      <c r="N26" s="127"/>
      <c r="O26" s="127"/>
      <c r="P26" s="104"/>
      <c r="Q26" s="127"/>
      <c r="R26" s="127"/>
      <c r="S26" s="127"/>
      <c r="T26" s="127"/>
      <c r="U26" s="127"/>
      <c r="V26" s="127"/>
      <c r="W26" s="127"/>
    </row>
    <row r="27" s="125" customFormat="1" ht="18.85" customHeight="1" spans="1:23">
      <c r="A27" s="21" t="s">
        <v>48</v>
      </c>
      <c r="B27" s="21" t="s">
        <v>181</v>
      </c>
      <c r="C27" s="22" t="s">
        <v>182</v>
      </c>
      <c r="D27" s="21" t="s">
        <v>66</v>
      </c>
      <c r="E27" s="21" t="s">
        <v>67</v>
      </c>
      <c r="F27" s="21" t="s">
        <v>187</v>
      </c>
      <c r="G27" s="21" t="s">
        <v>188</v>
      </c>
      <c r="H27" s="127">
        <v>90000</v>
      </c>
      <c r="I27" s="127">
        <v>90000</v>
      </c>
      <c r="J27" s="127"/>
      <c r="K27" s="127"/>
      <c r="L27" s="127">
        <v>90000</v>
      </c>
      <c r="M27" s="127"/>
      <c r="N27" s="127"/>
      <c r="O27" s="127"/>
      <c r="P27" s="104"/>
      <c r="Q27" s="127"/>
      <c r="R27" s="127"/>
      <c r="S27" s="127"/>
      <c r="T27" s="127"/>
      <c r="U27" s="127"/>
      <c r="V27" s="127"/>
      <c r="W27" s="127"/>
    </row>
    <row r="28" s="125" customFormat="1" ht="18.85" customHeight="1" spans="1:23">
      <c r="A28" s="21" t="s">
        <v>48</v>
      </c>
      <c r="B28" s="21" t="s">
        <v>181</v>
      </c>
      <c r="C28" s="22" t="s">
        <v>182</v>
      </c>
      <c r="D28" s="21" t="s">
        <v>66</v>
      </c>
      <c r="E28" s="21" t="s">
        <v>67</v>
      </c>
      <c r="F28" s="21" t="s">
        <v>187</v>
      </c>
      <c r="G28" s="21" t="s">
        <v>188</v>
      </c>
      <c r="H28" s="127">
        <v>47100</v>
      </c>
      <c r="I28" s="127">
        <v>47100</v>
      </c>
      <c r="J28" s="127"/>
      <c r="K28" s="127"/>
      <c r="L28" s="127">
        <v>47100</v>
      </c>
      <c r="M28" s="127"/>
      <c r="N28" s="127"/>
      <c r="O28" s="127"/>
      <c r="P28" s="104"/>
      <c r="Q28" s="127"/>
      <c r="R28" s="127"/>
      <c r="S28" s="127"/>
      <c r="T28" s="127"/>
      <c r="U28" s="127"/>
      <c r="V28" s="127"/>
      <c r="W28" s="127"/>
    </row>
    <row r="29" s="125" customFormat="1" ht="18.85" customHeight="1" spans="1:23">
      <c r="A29" s="21" t="s">
        <v>48</v>
      </c>
      <c r="B29" s="21" t="s">
        <v>189</v>
      </c>
      <c r="C29" s="22" t="s">
        <v>190</v>
      </c>
      <c r="D29" s="21" t="s">
        <v>66</v>
      </c>
      <c r="E29" s="21" t="s">
        <v>67</v>
      </c>
      <c r="F29" s="21" t="s">
        <v>187</v>
      </c>
      <c r="G29" s="21" t="s">
        <v>188</v>
      </c>
      <c r="H29" s="127">
        <v>36000</v>
      </c>
      <c r="I29" s="127">
        <v>36000</v>
      </c>
      <c r="J29" s="127"/>
      <c r="K29" s="127"/>
      <c r="L29" s="127">
        <v>36000</v>
      </c>
      <c r="M29" s="127"/>
      <c r="N29" s="127"/>
      <c r="O29" s="127"/>
      <c r="P29" s="104"/>
      <c r="Q29" s="127"/>
      <c r="R29" s="127"/>
      <c r="S29" s="127"/>
      <c r="T29" s="127"/>
      <c r="U29" s="127"/>
      <c r="V29" s="127"/>
      <c r="W29" s="127"/>
    </row>
    <row r="30" s="125" customFormat="1" ht="18.85" customHeight="1" spans="1:23">
      <c r="A30" s="21" t="s">
        <v>48</v>
      </c>
      <c r="B30" s="21" t="s">
        <v>189</v>
      </c>
      <c r="C30" s="22" t="s">
        <v>190</v>
      </c>
      <c r="D30" s="21" t="s">
        <v>66</v>
      </c>
      <c r="E30" s="21" t="s">
        <v>67</v>
      </c>
      <c r="F30" s="21" t="s">
        <v>187</v>
      </c>
      <c r="G30" s="21" t="s">
        <v>188</v>
      </c>
      <c r="H30" s="127">
        <v>18000</v>
      </c>
      <c r="I30" s="127">
        <v>18000</v>
      </c>
      <c r="J30" s="127"/>
      <c r="K30" s="127"/>
      <c r="L30" s="127">
        <v>18000</v>
      </c>
      <c r="M30" s="127"/>
      <c r="N30" s="127"/>
      <c r="O30" s="127"/>
      <c r="P30" s="104"/>
      <c r="Q30" s="127"/>
      <c r="R30" s="127"/>
      <c r="S30" s="127"/>
      <c r="T30" s="127"/>
      <c r="U30" s="127"/>
      <c r="V30" s="127"/>
      <c r="W30" s="127"/>
    </row>
    <row r="31" ht="18.85" customHeight="1" spans="1:24">
      <c r="A31" s="128" t="s">
        <v>95</v>
      </c>
      <c r="B31" s="86"/>
      <c r="C31" s="86"/>
      <c r="D31" s="86"/>
      <c r="E31" s="86"/>
      <c r="F31" s="86"/>
      <c r="G31" s="87"/>
      <c r="H31" s="127">
        <v>612947</v>
      </c>
      <c r="I31" s="127">
        <v>612947</v>
      </c>
      <c r="J31" s="127"/>
      <c r="K31" s="127"/>
      <c r="L31" s="127">
        <v>612947</v>
      </c>
      <c r="M31" s="127"/>
      <c r="N31" s="127"/>
      <c r="O31" s="127"/>
      <c r="P31" s="127"/>
      <c r="Q31" s="127"/>
      <c r="R31" s="127"/>
      <c r="S31" s="127"/>
      <c r="T31" s="127"/>
      <c r="U31" s="127"/>
      <c r="V31" s="127"/>
      <c r="W31" s="127"/>
      <c r="X31" s="130"/>
    </row>
  </sheetData>
  <mergeCells count="30">
    <mergeCell ref="A2:W2"/>
    <mergeCell ref="A3:G3"/>
    <mergeCell ref="H4:W4"/>
    <mergeCell ref="I5:M5"/>
    <mergeCell ref="N5:P5"/>
    <mergeCell ref="R5:W5"/>
    <mergeCell ref="A31:G31"/>
    <mergeCell ref="A4:A7"/>
    <mergeCell ref="B4:B7"/>
    <mergeCell ref="C4:C7"/>
    <mergeCell ref="D4:D7"/>
    <mergeCell ref="E4:E7"/>
    <mergeCell ref="F4:F7"/>
    <mergeCell ref="G4:G7"/>
    <mergeCell ref="H5:H7"/>
    <mergeCell ref="I6:I7"/>
    <mergeCell ref="J6:J7"/>
    <mergeCell ref="K6:K7"/>
    <mergeCell ref="L6:L7"/>
    <mergeCell ref="M6:M7"/>
    <mergeCell ref="N6:N7"/>
    <mergeCell ref="O6:O7"/>
    <mergeCell ref="P6:P7"/>
    <mergeCell ref="Q5:Q7"/>
    <mergeCell ref="R6:R7"/>
    <mergeCell ref="S6:S7"/>
    <mergeCell ref="T6:T7"/>
    <mergeCell ref="U6:U7"/>
    <mergeCell ref="V6:V7"/>
    <mergeCell ref="W6:W7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19"/>
  <sheetViews>
    <sheetView showZeros="0" workbookViewId="0">
      <pane ySplit="1" topLeftCell="A2" activePane="bottomLeft" state="frozen"/>
      <selection/>
      <selection pane="bottomLeft" activeCell="D27" sqref="D27"/>
    </sheetView>
  </sheetViews>
  <sheetFormatPr defaultColWidth="9.11111111111111" defaultRowHeight="14.25" customHeight="1"/>
  <cols>
    <col min="1" max="1" width="14.5462962962963" customWidth="1"/>
    <col min="2" max="2" width="21" customWidth="1"/>
    <col min="3" max="3" width="31.3333333333333" customWidth="1"/>
    <col min="4" max="4" width="33.5" customWidth="1"/>
    <col min="5" max="5" width="15.5462962962963" customWidth="1"/>
    <col min="6" max="6" width="19.787037037037" customWidth="1"/>
    <col min="7" max="7" width="14.8888888888889" customWidth="1"/>
    <col min="8" max="8" width="19.787037037037" customWidth="1"/>
    <col min="9" max="16" width="14.212962962963" customWidth="1"/>
    <col min="17" max="17" width="13.5462962962963" customWidth="1"/>
    <col min="18" max="23" width="15.212962962963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3.6" customHeight="1" spans="5:23">
      <c r="E2" s="2"/>
      <c r="F2" s="2"/>
      <c r="G2" s="2"/>
      <c r="H2" s="2"/>
      <c r="U2" s="124"/>
      <c r="W2" s="55" t="s">
        <v>191</v>
      </c>
    </row>
    <row r="3" ht="27.85" customHeight="1" spans="1:23">
      <c r="A3" s="26" t="s">
        <v>192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</row>
    <row r="4" ht="13.6" customHeight="1" spans="1:23">
      <c r="A4" s="5" t="str">
        <f>'部门财务收支预算总表01-1'!A4</f>
        <v>单位名称：新平彝族傣族自治县关心下一代工作委员会办公室</v>
      </c>
      <c r="B4" s="120" t="str">
        <f t="shared" ref="B4" si="0">"单位名称："&amp;"绩效评价中心"</f>
        <v>单位名称：绩效评价中心</v>
      </c>
      <c r="C4" s="120"/>
      <c r="D4" s="120"/>
      <c r="E4" s="120"/>
      <c r="F4" s="120"/>
      <c r="G4" s="120"/>
      <c r="H4" s="120"/>
      <c r="I4" s="120"/>
      <c r="J4" s="7"/>
      <c r="K4" s="7"/>
      <c r="L4" s="7"/>
      <c r="M4" s="7"/>
      <c r="N4" s="7"/>
      <c r="O4" s="7"/>
      <c r="P4" s="7"/>
      <c r="Q4" s="7"/>
      <c r="U4" s="124"/>
      <c r="W4" s="112" t="s">
        <v>120</v>
      </c>
    </row>
    <row r="5" ht="21.8" customHeight="1" spans="1:23">
      <c r="A5" s="9" t="s">
        <v>193</v>
      </c>
      <c r="B5" s="9" t="s">
        <v>130</v>
      </c>
      <c r="C5" s="9" t="s">
        <v>131</v>
      </c>
      <c r="D5" s="9" t="s">
        <v>194</v>
      </c>
      <c r="E5" s="10" t="s">
        <v>132</v>
      </c>
      <c r="F5" s="10" t="s">
        <v>133</v>
      </c>
      <c r="G5" s="10" t="s">
        <v>134</v>
      </c>
      <c r="H5" s="10" t="s">
        <v>135</v>
      </c>
      <c r="I5" s="64" t="s">
        <v>33</v>
      </c>
      <c r="J5" s="64" t="s">
        <v>195</v>
      </c>
      <c r="K5" s="64"/>
      <c r="L5" s="64"/>
      <c r="M5" s="64"/>
      <c r="N5" s="121" t="s">
        <v>137</v>
      </c>
      <c r="O5" s="121"/>
      <c r="P5" s="121"/>
      <c r="Q5" s="10" t="s">
        <v>39</v>
      </c>
      <c r="R5" s="11" t="s">
        <v>54</v>
      </c>
      <c r="S5" s="12"/>
      <c r="T5" s="12"/>
      <c r="U5" s="12"/>
      <c r="V5" s="12"/>
      <c r="W5" s="13"/>
    </row>
    <row r="6" ht="21.8" customHeight="1" spans="1:23">
      <c r="A6" s="14"/>
      <c r="B6" s="14"/>
      <c r="C6" s="14"/>
      <c r="D6" s="14"/>
      <c r="E6" s="15"/>
      <c r="F6" s="15"/>
      <c r="G6" s="15"/>
      <c r="H6" s="15"/>
      <c r="I6" s="64"/>
      <c r="J6" s="47" t="s">
        <v>36</v>
      </c>
      <c r="K6" s="47"/>
      <c r="L6" s="47" t="s">
        <v>37</v>
      </c>
      <c r="M6" s="47" t="s">
        <v>38</v>
      </c>
      <c r="N6" s="122" t="s">
        <v>36</v>
      </c>
      <c r="O6" s="122" t="s">
        <v>37</v>
      </c>
      <c r="P6" s="122" t="s">
        <v>38</v>
      </c>
      <c r="Q6" s="15"/>
      <c r="R6" s="10" t="s">
        <v>35</v>
      </c>
      <c r="S6" s="10" t="s">
        <v>46</v>
      </c>
      <c r="T6" s="10" t="s">
        <v>143</v>
      </c>
      <c r="U6" s="10" t="s">
        <v>42</v>
      </c>
      <c r="V6" s="10" t="s">
        <v>43</v>
      </c>
      <c r="W6" s="10" t="s">
        <v>44</v>
      </c>
    </row>
    <row r="7" ht="40.6" customHeight="1" spans="1:23">
      <c r="A7" s="17"/>
      <c r="B7" s="17"/>
      <c r="C7" s="17"/>
      <c r="D7" s="17"/>
      <c r="E7" s="18"/>
      <c r="F7" s="18"/>
      <c r="G7" s="18"/>
      <c r="H7" s="18"/>
      <c r="I7" s="64"/>
      <c r="J7" s="47" t="s">
        <v>35</v>
      </c>
      <c r="K7" s="47" t="s">
        <v>196</v>
      </c>
      <c r="L7" s="47"/>
      <c r="M7" s="47"/>
      <c r="N7" s="18"/>
      <c r="O7" s="18"/>
      <c r="P7" s="18"/>
      <c r="Q7" s="18"/>
      <c r="R7" s="18"/>
      <c r="S7" s="18"/>
      <c r="T7" s="18"/>
      <c r="U7" s="19"/>
      <c r="V7" s="18"/>
      <c r="W7" s="18"/>
    </row>
    <row r="8" ht="15.05" customHeight="1" spans="1:23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20">
        <v>10</v>
      </c>
      <c r="K8" s="20">
        <v>11</v>
      </c>
      <c r="L8" s="20">
        <v>12</v>
      </c>
      <c r="M8" s="20">
        <v>13</v>
      </c>
      <c r="N8" s="20">
        <v>14</v>
      </c>
      <c r="O8" s="20">
        <v>15</v>
      </c>
      <c r="P8" s="20">
        <v>16</v>
      </c>
      <c r="Q8" s="20">
        <v>17</v>
      </c>
      <c r="R8" s="20">
        <v>18</v>
      </c>
      <c r="S8" s="20">
        <v>19</v>
      </c>
      <c r="T8" s="20">
        <v>20</v>
      </c>
      <c r="U8" s="20">
        <v>21</v>
      </c>
      <c r="V8" s="20">
        <v>22</v>
      </c>
      <c r="W8" s="20">
        <v>23</v>
      </c>
    </row>
    <row r="9" ht="32.9" customHeight="1" spans="1:23">
      <c r="A9" s="21" t="s">
        <v>197</v>
      </c>
      <c r="B9" s="21" t="s">
        <v>198</v>
      </c>
      <c r="C9" s="22" t="s">
        <v>199</v>
      </c>
      <c r="D9" s="21" t="s">
        <v>48</v>
      </c>
      <c r="E9" s="21" t="s">
        <v>68</v>
      </c>
      <c r="F9" s="21" t="s">
        <v>65</v>
      </c>
      <c r="G9" s="21" t="s">
        <v>159</v>
      </c>
      <c r="H9" s="21" t="s">
        <v>160</v>
      </c>
      <c r="I9" s="23">
        <v>2000</v>
      </c>
      <c r="J9" s="23">
        <v>2000</v>
      </c>
      <c r="K9" s="23">
        <v>2000</v>
      </c>
      <c r="L9" s="123"/>
      <c r="M9" s="123"/>
      <c r="N9" s="123"/>
      <c r="O9" s="123"/>
      <c r="P9" s="123"/>
      <c r="Q9" s="123"/>
      <c r="R9" s="123"/>
      <c r="S9" s="123"/>
      <c r="T9" s="123"/>
      <c r="U9" s="99"/>
      <c r="V9" s="123"/>
      <c r="W9" s="123"/>
    </row>
    <row r="10" ht="32.9" customHeight="1" spans="1:23">
      <c r="A10" s="21" t="s">
        <v>197</v>
      </c>
      <c r="B10" s="21" t="s">
        <v>198</v>
      </c>
      <c r="C10" s="22" t="s">
        <v>199</v>
      </c>
      <c r="D10" s="21" t="s">
        <v>48</v>
      </c>
      <c r="E10" s="21" t="s">
        <v>68</v>
      </c>
      <c r="F10" s="21" t="s">
        <v>65</v>
      </c>
      <c r="G10" s="21" t="s">
        <v>159</v>
      </c>
      <c r="H10" s="21" t="s">
        <v>160</v>
      </c>
      <c r="I10" s="23">
        <v>16400</v>
      </c>
      <c r="J10" s="23">
        <v>16400</v>
      </c>
      <c r="K10" s="23">
        <v>16400</v>
      </c>
      <c r="L10" s="123"/>
      <c r="M10" s="123"/>
      <c r="N10" s="123"/>
      <c r="O10" s="123"/>
      <c r="P10" s="123"/>
      <c r="Q10" s="123"/>
      <c r="R10" s="123"/>
      <c r="S10" s="123"/>
      <c r="T10" s="123"/>
      <c r="U10" s="99"/>
      <c r="V10" s="123"/>
      <c r="W10" s="123"/>
    </row>
    <row r="11" ht="32.9" customHeight="1" spans="1:23">
      <c r="A11" s="21" t="s">
        <v>197</v>
      </c>
      <c r="B11" s="21" t="s">
        <v>198</v>
      </c>
      <c r="C11" s="22" t="s">
        <v>199</v>
      </c>
      <c r="D11" s="21" t="s">
        <v>48</v>
      </c>
      <c r="E11" s="21" t="s">
        <v>68</v>
      </c>
      <c r="F11" s="21" t="s">
        <v>65</v>
      </c>
      <c r="G11" s="21" t="s">
        <v>159</v>
      </c>
      <c r="H11" s="21" t="s">
        <v>160</v>
      </c>
      <c r="I11" s="23">
        <v>3600</v>
      </c>
      <c r="J11" s="23">
        <v>3600</v>
      </c>
      <c r="K11" s="23">
        <v>3600</v>
      </c>
      <c r="L11" s="123"/>
      <c r="M11" s="123"/>
      <c r="N11" s="123"/>
      <c r="O11" s="123"/>
      <c r="P11" s="123"/>
      <c r="Q11" s="123"/>
      <c r="R11" s="123"/>
      <c r="S11" s="123"/>
      <c r="T11" s="123"/>
      <c r="U11" s="99"/>
      <c r="V11" s="123"/>
      <c r="W11" s="123"/>
    </row>
    <row r="12" ht="32.9" customHeight="1" spans="1:23">
      <c r="A12" s="21" t="s">
        <v>197</v>
      </c>
      <c r="B12" s="21" t="s">
        <v>198</v>
      </c>
      <c r="C12" s="22" t="s">
        <v>199</v>
      </c>
      <c r="D12" s="21" t="s">
        <v>48</v>
      </c>
      <c r="E12" s="21" t="s">
        <v>68</v>
      </c>
      <c r="F12" s="21" t="s">
        <v>65</v>
      </c>
      <c r="G12" s="21" t="s">
        <v>159</v>
      </c>
      <c r="H12" s="21" t="s">
        <v>160</v>
      </c>
      <c r="I12" s="23">
        <v>2100</v>
      </c>
      <c r="J12" s="23">
        <v>2100</v>
      </c>
      <c r="K12" s="23">
        <v>2100</v>
      </c>
      <c r="L12" s="123"/>
      <c r="M12" s="123"/>
      <c r="N12" s="123"/>
      <c r="O12" s="123"/>
      <c r="P12" s="123"/>
      <c r="Q12" s="123"/>
      <c r="R12" s="123"/>
      <c r="S12" s="123"/>
      <c r="T12" s="123"/>
      <c r="U12" s="99"/>
      <c r="V12" s="123"/>
      <c r="W12" s="123"/>
    </row>
    <row r="13" ht="32.9" customHeight="1" spans="1:23">
      <c r="A13" s="21" t="s">
        <v>197</v>
      </c>
      <c r="B13" s="21" t="s">
        <v>198</v>
      </c>
      <c r="C13" s="22" t="s">
        <v>199</v>
      </c>
      <c r="D13" s="21" t="s">
        <v>48</v>
      </c>
      <c r="E13" s="21" t="s">
        <v>68</v>
      </c>
      <c r="F13" s="21" t="s">
        <v>65</v>
      </c>
      <c r="G13" s="21" t="s">
        <v>161</v>
      </c>
      <c r="H13" s="21" t="s">
        <v>162</v>
      </c>
      <c r="I13" s="23">
        <v>9400</v>
      </c>
      <c r="J13" s="23">
        <v>9400</v>
      </c>
      <c r="K13" s="23">
        <v>9400</v>
      </c>
      <c r="L13" s="123"/>
      <c r="M13" s="123"/>
      <c r="N13" s="123"/>
      <c r="O13" s="123"/>
      <c r="P13" s="123"/>
      <c r="Q13" s="123"/>
      <c r="R13" s="123"/>
      <c r="S13" s="123"/>
      <c r="T13" s="123"/>
      <c r="U13" s="99"/>
      <c r="V13" s="123"/>
      <c r="W13" s="123"/>
    </row>
    <row r="14" ht="32.9" customHeight="1" spans="1:23">
      <c r="A14" s="21" t="s">
        <v>197</v>
      </c>
      <c r="B14" s="21" t="s">
        <v>198</v>
      </c>
      <c r="C14" s="22" t="s">
        <v>199</v>
      </c>
      <c r="D14" s="21" t="s">
        <v>48</v>
      </c>
      <c r="E14" s="21" t="s">
        <v>68</v>
      </c>
      <c r="F14" s="21" t="s">
        <v>65</v>
      </c>
      <c r="G14" s="21" t="s">
        <v>200</v>
      </c>
      <c r="H14" s="21" t="s">
        <v>201</v>
      </c>
      <c r="I14" s="23">
        <v>8500</v>
      </c>
      <c r="J14" s="23">
        <v>8500</v>
      </c>
      <c r="K14" s="23">
        <v>8500</v>
      </c>
      <c r="L14" s="123"/>
      <c r="M14" s="123"/>
      <c r="N14" s="123"/>
      <c r="O14" s="123"/>
      <c r="P14" s="123"/>
      <c r="Q14" s="123"/>
      <c r="R14" s="123"/>
      <c r="S14" s="123"/>
      <c r="T14" s="123"/>
      <c r="U14" s="99"/>
      <c r="V14" s="123"/>
      <c r="W14" s="123"/>
    </row>
    <row r="15" ht="32.9" customHeight="1" spans="1:23">
      <c r="A15" s="21" t="s">
        <v>197</v>
      </c>
      <c r="B15" s="21" t="s">
        <v>198</v>
      </c>
      <c r="C15" s="22" t="s">
        <v>199</v>
      </c>
      <c r="D15" s="21" t="s">
        <v>48</v>
      </c>
      <c r="E15" s="21" t="s">
        <v>68</v>
      </c>
      <c r="F15" s="21" t="s">
        <v>65</v>
      </c>
      <c r="G15" s="21" t="s">
        <v>202</v>
      </c>
      <c r="H15" s="21" t="s">
        <v>203</v>
      </c>
      <c r="I15" s="23">
        <v>4000</v>
      </c>
      <c r="J15" s="23">
        <v>4000</v>
      </c>
      <c r="K15" s="23">
        <v>4000</v>
      </c>
      <c r="L15" s="123"/>
      <c r="M15" s="123"/>
      <c r="N15" s="123"/>
      <c r="O15" s="123"/>
      <c r="P15" s="123"/>
      <c r="Q15" s="123"/>
      <c r="R15" s="123"/>
      <c r="S15" s="123"/>
      <c r="T15" s="123"/>
      <c r="U15" s="99"/>
      <c r="V15" s="123"/>
      <c r="W15" s="123"/>
    </row>
    <row r="16" ht="32.9" customHeight="1" spans="1:23">
      <c r="A16" s="21" t="s">
        <v>197</v>
      </c>
      <c r="B16" s="21" t="s">
        <v>198</v>
      </c>
      <c r="C16" s="22" t="s">
        <v>199</v>
      </c>
      <c r="D16" s="21" t="s">
        <v>48</v>
      </c>
      <c r="E16" s="21" t="s">
        <v>68</v>
      </c>
      <c r="F16" s="21" t="s">
        <v>65</v>
      </c>
      <c r="G16" s="21" t="s">
        <v>204</v>
      </c>
      <c r="H16" s="21" t="s">
        <v>205</v>
      </c>
      <c r="I16" s="23">
        <v>2000</v>
      </c>
      <c r="J16" s="23">
        <v>2000</v>
      </c>
      <c r="K16" s="23">
        <v>2000</v>
      </c>
      <c r="L16" s="123"/>
      <c r="M16" s="123"/>
      <c r="N16" s="123"/>
      <c r="O16" s="123"/>
      <c r="P16" s="123"/>
      <c r="Q16" s="123"/>
      <c r="R16" s="123"/>
      <c r="S16" s="123"/>
      <c r="T16" s="123"/>
      <c r="U16" s="99"/>
      <c r="V16" s="123"/>
      <c r="W16" s="123"/>
    </row>
    <row r="17" ht="32.9" customHeight="1" spans="1:23">
      <c r="A17" s="21" t="s">
        <v>197</v>
      </c>
      <c r="B17" s="21" t="s">
        <v>198</v>
      </c>
      <c r="C17" s="22" t="s">
        <v>199</v>
      </c>
      <c r="D17" s="21" t="s">
        <v>48</v>
      </c>
      <c r="E17" s="21" t="s">
        <v>68</v>
      </c>
      <c r="F17" s="21" t="s">
        <v>65</v>
      </c>
      <c r="G17" s="21" t="s">
        <v>206</v>
      </c>
      <c r="H17" s="21" t="s">
        <v>124</v>
      </c>
      <c r="I17" s="23">
        <v>2000</v>
      </c>
      <c r="J17" s="23">
        <v>2000</v>
      </c>
      <c r="K17" s="23">
        <v>2000</v>
      </c>
      <c r="L17" s="123"/>
      <c r="M17" s="123"/>
      <c r="N17" s="123"/>
      <c r="O17" s="123"/>
      <c r="P17" s="123"/>
      <c r="Q17" s="123"/>
      <c r="R17" s="123"/>
      <c r="S17" s="123"/>
      <c r="T17" s="123"/>
      <c r="U17" s="99"/>
      <c r="V17" s="123"/>
      <c r="W17" s="123"/>
    </row>
    <row r="18" ht="32.9" customHeight="1" spans="1:23">
      <c r="A18" s="21" t="s">
        <v>197</v>
      </c>
      <c r="B18" s="21" t="s">
        <v>198</v>
      </c>
      <c r="C18" s="22" t="s">
        <v>199</v>
      </c>
      <c r="D18" s="21" t="s">
        <v>48</v>
      </c>
      <c r="E18" s="21" t="s">
        <v>68</v>
      </c>
      <c r="F18" s="21" t="s">
        <v>65</v>
      </c>
      <c r="G18" s="21" t="s">
        <v>207</v>
      </c>
      <c r="H18" s="21" t="s">
        <v>208</v>
      </c>
      <c r="I18" s="23">
        <v>14400</v>
      </c>
      <c r="J18" s="23">
        <v>14400</v>
      </c>
      <c r="K18" s="23">
        <v>14400</v>
      </c>
      <c r="L18" s="123"/>
      <c r="M18" s="123"/>
      <c r="N18" s="123"/>
      <c r="O18" s="123"/>
      <c r="P18" s="123"/>
      <c r="Q18" s="123"/>
      <c r="R18" s="123"/>
      <c r="S18" s="123"/>
      <c r="T18" s="123"/>
      <c r="U18" s="99"/>
      <c r="V18" s="123"/>
      <c r="W18" s="123"/>
    </row>
    <row r="19" ht="32.9" customHeight="1" spans="1:23">
      <c r="A19" s="31" t="s">
        <v>95</v>
      </c>
      <c r="B19" s="32"/>
      <c r="C19" s="32"/>
      <c r="D19" s="32"/>
      <c r="E19" s="32"/>
      <c r="F19" s="32"/>
      <c r="G19" s="32"/>
      <c r="H19" s="33"/>
      <c r="I19" s="23">
        <v>64400</v>
      </c>
      <c r="J19" s="23">
        <v>64400</v>
      </c>
      <c r="K19" s="23">
        <v>64400</v>
      </c>
      <c r="L19" s="123"/>
      <c r="M19" s="123"/>
      <c r="N19" s="123"/>
      <c r="O19" s="123"/>
      <c r="P19" s="123"/>
      <c r="Q19" s="123"/>
      <c r="R19" s="123"/>
      <c r="S19" s="123"/>
      <c r="T19" s="123"/>
      <c r="U19" s="99"/>
      <c r="V19" s="123"/>
      <c r="W19" s="123"/>
    </row>
  </sheetData>
  <mergeCells count="28">
    <mergeCell ref="A3:W3"/>
    <mergeCell ref="A4:I4"/>
    <mergeCell ref="J5:M5"/>
    <mergeCell ref="N5:P5"/>
    <mergeCell ref="R5:W5"/>
    <mergeCell ref="J6:K6"/>
    <mergeCell ref="A19:H19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L6:L7"/>
    <mergeCell ref="M6:M7"/>
    <mergeCell ref="N6:N7"/>
    <mergeCell ref="O6:O7"/>
    <mergeCell ref="P6:P7"/>
    <mergeCell ref="Q5:Q7"/>
    <mergeCell ref="R6:R7"/>
    <mergeCell ref="S6:S7"/>
    <mergeCell ref="T6:T7"/>
    <mergeCell ref="U6:U7"/>
    <mergeCell ref="V6:V7"/>
    <mergeCell ref="W6:W7"/>
  </mergeCells>
  <pageMargins left="0.75" right="0.75" top="1" bottom="1" header="0.5" footer="0.5"/>
  <pageSetup paperSize="9" scale="35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17"/>
  <sheetViews>
    <sheetView showZeros="0" workbookViewId="0">
      <pane ySplit="1" topLeftCell="A2" activePane="bottomLeft" state="frozen"/>
      <selection/>
      <selection pane="bottomLeft" activeCell="B26" sqref="B26"/>
    </sheetView>
  </sheetViews>
  <sheetFormatPr defaultColWidth="9.11111111111111" defaultRowHeight="11.95" customHeight="1"/>
  <cols>
    <col min="1" max="1" width="34.212962962963" customWidth="1"/>
    <col min="2" max="2" width="29" customWidth="1"/>
    <col min="3" max="3" width="17.212962962963" customWidth="1"/>
    <col min="4" max="4" width="21" customWidth="1"/>
    <col min="5" max="5" width="23.5462962962963" customWidth="1"/>
    <col min="6" max="6" width="11.212962962963" customWidth="1"/>
    <col min="7" max="7" width="10.3333333333333" customWidth="1"/>
    <col min="8" max="8" width="9.33333333333333" customWidth="1"/>
    <col min="9" max="9" width="13.4444444444444" customWidth="1"/>
    <col min="10" max="10" width="27.4444444444444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customHeight="1" spans="10:10">
      <c r="J2" s="54" t="s">
        <v>209</v>
      </c>
    </row>
    <row r="3" ht="28.5" customHeight="1" spans="1:10">
      <c r="A3" s="45" t="s">
        <v>210</v>
      </c>
      <c r="B3" s="26"/>
      <c r="C3" s="26"/>
      <c r="D3" s="26"/>
      <c r="E3" s="26"/>
      <c r="F3" s="46"/>
      <c r="G3" s="26"/>
      <c r="H3" s="46"/>
      <c r="I3" s="46"/>
      <c r="J3" s="26"/>
    </row>
    <row r="4" ht="15.05" customHeight="1" spans="1:1">
      <c r="A4" s="5" t="str">
        <f>'部门财务收支预算总表01-1'!A4</f>
        <v>单位名称：新平彝族傣族自治县关心下一代工作委员会办公室</v>
      </c>
    </row>
    <row r="5" ht="14.25" customHeight="1" spans="1:10">
      <c r="A5" s="47" t="s">
        <v>211</v>
      </c>
      <c r="B5" s="47" t="s">
        <v>212</v>
      </c>
      <c r="C5" s="47" t="s">
        <v>213</v>
      </c>
      <c r="D5" s="47" t="s">
        <v>214</v>
      </c>
      <c r="E5" s="47" t="s">
        <v>215</v>
      </c>
      <c r="F5" s="48" t="s">
        <v>216</v>
      </c>
      <c r="G5" s="47" t="s">
        <v>217</v>
      </c>
      <c r="H5" s="48" t="s">
        <v>218</v>
      </c>
      <c r="I5" s="48" t="s">
        <v>219</v>
      </c>
      <c r="J5" s="47" t="s">
        <v>220</v>
      </c>
    </row>
    <row r="6" ht="14.25" customHeight="1" spans="1:10">
      <c r="A6" s="47">
        <v>1</v>
      </c>
      <c r="B6" s="47">
        <v>2</v>
      </c>
      <c r="C6" s="47">
        <v>3</v>
      </c>
      <c r="D6" s="47">
        <v>4</v>
      </c>
      <c r="E6" s="47">
        <v>5</v>
      </c>
      <c r="F6" s="48">
        <v>6</v>
      </c>
      <c r="G6" s="47">
        <v>7</v>
      </c>
      <c r="H6" s="48">
        <v>8</v>
      </c>
      <c r="I6" s="48">
        <v>9</v>
      </c>
      <c r="J6" s="47">
        <v>10</v>
      </c>
    </row>
    <row r="7" ht="33.75" customHeight="1" spans="1:10">
      <c r="A7" s="116" t="s">
        <v>48</v>
      </c>
      <c r="B7" s="104"/>
      <c r="C7" s="104"/>
      <c r="D7" s="116"/>
      <c r="E7" s="105"/>
      <c r="F7" s="105"/>
      <c r="G7" s="105"/>
      <c r="H7" s="105"/>
      <c r="I7" s="105"/>
      <c r="J7" s="105"/>
    </row>
    <row r="8" ht="33.75" customHeight="1" spans="1:10">
      <c r="A8" s="117" t="s">
        <v>199</v>
      </c>
      <c r="B8" s="104" t="s">
        <v>221</v>
      </c>
      <c r="C8" s="107"/>
      <c r="D8" s="107"/>
      <c r="E8" s="105"/>
      <c r="F8" s="105"/>
      <c r="G8" s="105"/>
      <c r="H8" s="105"/>
      <c r="I8" s="105"/>
      <c r="J8" s="105"/>
    </row>
    <row r="9" ht="33.75" customHeight="1" spans="1:10">
      <c r="A9" s="104"/>
      <c r="B9" s="104"/>
      <c r="C9" s="104" t="s">
        <v>222</v>
      </c>
      <c r="D9" s="118" t="s">
        <v>223</v>
      </c>
      <c r="E9" s="119" t="s">
        <v>224</v>
      </c>
      <c r="F9" s="106" t="s">
        <v>225</v>
      </c>
      <c r="G9" s="107" t="s">
        <v>226</v>
      </c>
      <c r="H9" s="106" t="s">
        <v>227</v>
      </c>
      <c r="I9" s="106" t="s">
        <v>228</v>
      </c>
      <c r="J9" s="119" t="s">
        <v>229</v>
      </c>
    </row>
    <row r="10" ht="33.75" customHeight="1" spans="1:10">
      <c r="A10" s="104"/>
      <c r="B10" s="104"/>
      <c r="C10" s="104" t="s">
        <v>222</v>
      </c>
      <c r="D10" s="118" t="s">
        <v>223</v>
      </c>
      <c r="E10" s="119" t="s">
        <v>230</v>
      </c>
      <c r="F10" s="106" t="s">
        <v>225</v>
      </c>
      <c r="G10" s="107" t="s">
        <v>231</v>
      </c>
      <c r="H10" s="106" t="s">
        <v>232</v>
      </c>
      <c r="I10" s="106" t="s">
        <v>228</v>
      </c>
      <c r="J10" s="119" t="s">
        <v>233</v>
      </c>
    </row>
    <row r="11" ht="33.75" customHeight="1" spans="1:10">
      <c r="A11" s="104"/>
      <c r="B11" s="104"/>
      <c r="C11" s="104" t="s">
        <v>222</v>
      </c>
      <c r="D11" s="118" t="s">
        <v>223</v>
      </c>
      <c r="E11" s="119" t="s">
        <v>234</v>
      </c>
      <c r="F11" s="106" t="s">
        <v>225</v>
      </c>
      <c r="G11" s="107" t="s">
        <v>235</v>
      </c>
      <c r="H11" s="106" t="s">
        <v>232</v>
      </c>
      <c r="I11" s="106" t="s">
        <v>228</v>
      </c>
      <c r="J11" s="119" t="s">
        <v>236</v>
      </c>
    </row>
    <row r="12" ht="33.75" customHeight="1" spans="1:10">
      <c r="A12" s="104"/>
      <c r="B12" s="104"/>
      <c r="C12" s="104" t="s">
        <v>222</v>
      </c>
      <c r="D12" s="118" t="s">
        <v>223</v>
      </c>
      <c r="E12" s="119" t="s">
        <v>237</v>
      </c>
      <c r="F12" s="106" t="s">
        <v>225</v>
      </c>
      <c r="G12" s="107" t="s">
        <v>238</v>
      </c>
      <c r="H12" s="106" t="s">
        <v>239</v>
      </c>
      <c r="I12" s="106" t="s">
        <v>228</v>
      </c>
      <c r="J12" s="119" t="s">
        <v>240</v>
      </c>
    </row>
    <row r="13" ht="33.75" customHeight="1" spans="1:10">
      <c r="A13" s="104"/>
      <c r="B13" s="104"/>
      <c r="C13" s="104" t="s">
        <v>222</v>
      </c>
      <c r="D13" s="118" t="s">
        <v>223</v>
      </c>
      <c r="E13" s="119" t="s">
        <v>241</v>
      </c>
      <c r="F13" s="106" t="s">
        <v>242</v>
      </c>
      <c r="G13" s="107" t="s">
        <v>112</v>
      </c>
      <c r="H13" s="106" t="s">
        <v>243</v>
      </c>
      <c r="I13" s="106" t="s">
        <v>228</v>
      </c>
      <c r="J13" s="119" t="s">
        <v>244</v>
      </c>
    </row>
    <row r="14" ht="33.75" customHeight="1" spans="1:10">
      <c r="A14" s="104"/>
      <c r="B14" s="104"/>
      <c r="C14" s="104" t="s">
        <v>222</v>
      </c>
      <c r="D14" s="118" t="s">
        <v>245</v>
      </c>
      <c r="E14" s="119" t="s">
        <v>246</v>
      </c>
      <c r="F14" s="106" t="s">
        <v>242</v>
      </c>
      <c r="G14" s="107" t="s">
        <v>247</v>
      </c>
      <c r="H14" s="106" t="s">
        <v>248</v>
      </c>
      <c r="I14" s="106" t="s">
        <v>228</v>
      </c>
      <c r="J14" s="119" t="s">
        <v>249</v>
      </c>
    </row>
    <row r="15" ht="33.75" customHeight="1" spans="1:10">
      <c r="A15" s="104"/>
      <c r="B15" s="104"/>
      <c r="C15" s="104" t="s">
        <v>250</v>
      </c>
      <c r="D15" s="118" t="s">
        <v>251</v>
      </c>
      <c r="E15" s="119" t="s">
        <v>252</v>
      </c>
      <c r="F15" s="106" t="s">
        <v>225</v>
      </c>
      <c r="G15" s="107" t="s">
        <v>247</v>
      </c>
      <c r="H15" s="106" t="s">
        <v>248</v>
      </c>
      <c r="I15" s="106" t="s">
        <v>228</v>
      </c>
      <c r="J15" s="119" t="s">
        <v>253</v>
      </c>
    </row>
    <row r="16" ht="33.75" customHeight="1" spans="1:10">
      <c r="A16" s="104"/>
      <c r="B16" s="104"/>
      <c r="C16" s="104" t="s">
        <v>250</v>
      </c>
      <c r="D16" s="118" t="s">
        <v>251</v>
      </c>
      <c r="E16" s="119" t="s">
        <v>254</v>
      </c>
      <c r="F16" s="106" t="s">
        <v>225</v>
      </c>
      <c r="G16" s="107" t="s">
        <v>255</v>
      </c>
      <c r="H16" s="106" t="s">
        <v>239</v>
      </c>
      <c r="I16" s="106" t="s">
        <v>228</v>
      </c>
      <c r="J16" s="119" t="s">
        <v>256</v>
      </c>
    </row>
    <row r="17" ht="33.75" customHeight="1" spans="1:10">
      <c r="A17" s="104"/>
      <c r="B17" s="104"/>
      <c r="C17" s="104" t="s">
        <v>257</v>
      </c>
      <c r="D17" s="118" t="s">
        <v>258</v>
      </c>
      <c r="E17" s="119" t="s">
        <v>259</v>
      </c>
      <c r="F17" s="106" t="s">
        <v>225</v>
      </c>
      <c r="G17" s="107" t="s">
        <v>247</v>
      </c>
      <c r="H17" s="106" t="s">
        <v>248</v>
      </c>
      <c r="I17" s="106" t="s">
        <v>228</v>
      </c>
      <c r="J17" s="119" t="s">
        <v>260</v>
      </c>
    </row>
  </sheetData>
  <mergeCells count="2">
    <mergeCell ref="A3:J3"/>
    <mergeCell ref="A4:H4"/>
  </mergeCells>
  <pageMargins left="0.75" right="0.75" top="1" bottom="1" header="0.5" footer="0.5"/>
  <pageSetup paperSize="9" scale="6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2025-01-21T02:50:00Z</dcterms:created>
  <cp:lastPrinted>2025-02-13T02:07:00Z</cp:lastPrinted>
  <dcterms:modified xsi:type="dcterms:W3CDTF">2025-02-21T02:48:06Z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947B1D663EAD40F5A4BA484810B40C57_13</vt:lpwstr>
  </property>
  <property fmtid="{D5CDD505-2E9C-101B-9397-08002B2CF9AE}" pid="3" name="KSOProductBuildVer">
    <vt:lpwstr>2052-12.8.2.18205</vt:lpwstr>
  </property>
</Properties>
</file>