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<sst xmlns="http://schemas.openxmlformats.org/spreadsheetml/2006/main" count="942" uniqueCount="392">
  <si>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</si>
  <si>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</si>
  <si>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</si>
  <si>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</si>
  <si>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</si>
  <si>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</si>
  <si>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</si>
  <si>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</si>
  <si>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</si>
  <si>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</si>
  <si>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</si>
  <si>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</si>
  <si>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</si>
  <si>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</si>
  <si>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</si>
  <si>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</si>
  <si>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</si>
  <si>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</si>
  <si>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</si>
  <si>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</si>
  <si>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</si>
  <si>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</si>
  <si>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</si>
  <si>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</si>
  <si>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</si>
  <si>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</si>
  <si>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</si>
  <si>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</si>
  <si>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</si>
  <si>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</si>
  <si>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</si>
  <si>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</si>
  <si>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</si>
  <si>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</si>
  <si>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</si>
  <si>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</si>
  <si>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</si>
  <si>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</si>
  <si>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</si>
  <si>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</si>
  <si>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</si>
  <si>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</si>
  <si>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</si>
  <si>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</si>
  <si>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</si>
  <si>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</si>
  <si>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</si>
  <si>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</si>
  <si>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</si>
  <si>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</si>
  <si>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</si>
  <si>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</si>
  <si>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</si>
  <si>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</si>
  <si>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</si>
  <si>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213</t>
  </si>
  <si>
    <t>新平彝族傣族自治县科学技术协会</t>
  </si>
  <si>
    <t>213001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</si>
  <si>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</si>
  <si>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</si>
  <si>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</si>
  <si>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</si>
  <si>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</si>
  <si>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</si>
  <si>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</si>
  <si>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</si>
  <si>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</si>
  <si>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</si>
  <si>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</si>
  <si>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</si>
  <si>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</si>
  <si>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</si>
  <si>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206</t>
  </si>
  <si>
    <t>科学技术支出</t>
  </si>
  <si>
    <t>20601</t>
  </si>
  <si>
    <t>科学技术管理事务</t>
  </si>
  <si>
    <t>2060101</t>
  </si>
  <si>
    <t>行政运行</t>
  </si>
  <si>
    <t>2060102</t>
  </si>
  <si>
    <t>一般行政管理事务</t>
  </si>
  <si>
    <t>20607</t>
  </si>
  <si>
    <t>科学技术普及</t>
  </si>
  <si>
    <t>2060702</t>
  </si>
  <si>
    <t>科普活动</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</si>
  <si>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</si>
  <si>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</si>
  <si>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</si>
  <si>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</si>
  <si>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</si>
  <si>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</si>
  <si>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</si>
  <si>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</si>
  <si>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</si>
  <si>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</si>
  <si>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</si>
  <si>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</si>
  <si>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</si>
  <si>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</si>
  <si>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</si>
  <si>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</si>
  <si>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</si>
  <si>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</si>
  <si>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</si>
  <si>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</si>
  <si>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</si>
  <si>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</si>
  <si>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</si>
  <si>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</si>
  <si>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</si>
  <si>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</si>
  <si>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</si>
  <si>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</si>
  <si>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</si>
  <si>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</si>
  <si>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</si>
  <si>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</si>
  <si>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</si>
  <si>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</si>
  <si>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</si>
  <si>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</si>
  <si>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</si>
  <si>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</si>
  <si>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</si>
  <si>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</si>
  <si>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</si>
  <si>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</si>
  <si>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</si>
  <si>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</si>
  <si>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</si>
  <si>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</si>
  <si>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</si>
  <si>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</si>
  <si>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</si>
  <si>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</si>
  <si>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</si>
  <si>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</si>
  <si>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</si>
  <si>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</si>
  <si>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</si>
  <si>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</si>
  <si>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</si>
  <si>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</si>
  <si>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</si>
  <si>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</si>
  <si>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</si>
  <si>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</si>
  <si>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</si>
  <si>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</si>
  <si>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</si>
  <si>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</si>
  <si>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</si>
  <si>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</si>
  <si>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530427210000000014366</t>
  </si>
  <si>
    <t>行政人员工资支出</t>
  </si>
  <si>
    <t>30101</t>
  </si>
  <si>
    <t>基本工资</t>
  </si>
  <si>
    <t>30102</t>
  </si>
  <si>
    <t>津贴补贴</t>
  </si>
  <si>
    <t>530427210000000014367</t>
  </si>
  <si>
    <t>社会保障缴费</t>
  </si>
  <si>
    <t>30110</t>
  </si>
  <si>
    <t>职工基本医疗保险缴费</t>
  </si>
  <si>
    <t>530427210000000014368</t>
  </si>
  <si>
    <t>30113</t>
  </si>
  <si>
    <t>530427210000000014371</t>
  </si>
  <si>
    <t>公车购置及运维费</t>
  </si>
  <si>
    <t>30231</t>
  </si>
  <si>
    <t>公务用车运行维护费</t>
  </si>
  <si>
    <t>530427210000000014372</t>
  </si>
  <si>
    <t>行政人员公务交通补贴</t>
  </si>
  <si>
    <t>30239</t>
  </si>
  <si>
    <t>其他交通费用</t>
  </si>
  <si>
    <t>530427210000000014373</t>
  </si>
  <si>
    <t>工会经费</t>
  </si>
  <si>
    <t>30228</t>
  </si>
  <si>
    <t>530427210000000014374</t>
  </si>
  <si>
    <t>一般公用经费</t>
  </si>
  <si>
    <t>30201</t>
  </si>
  <si>
    <t>办公费</t>
  </si>
  <si>
    <t>30205</t>
  </si>
  <si>
    <t>水费</t>
  </si>
  <si>
    <t>30206</t>
  </si>
  <si>
    <t>电费</t>
  </si>
  <si>
    <t>30207</t>
  </si>
  <si>
    <t>邮电费</t>
  </si>
  <si>
    <t>30211</t>
  </si>
  <si>
    <t>差旅费</t>
  </si>
  <si>
    <t>30229</t>
  </si>
  <si>
    <t>福利费</t>
  </si>
  <si>
    <t>530427221100000380918</t>
  </si>
  <si>
    <t>30217</t>
  </si>
  <si>
    <t>530427231100001451219</t>
  </si>
  <si>
    <t>公务员基础绩效奖</t>
  </si>
  <si>
    <t>30103</t>
  </si>
  <si>
    <t>奖金</t>
  </si>
  <si>
    <t>530427231100001451229</t>
  </si>
  <si>
    <t>部门临聘人员支出</t>
  </si>
  <si>
    <t>30199</t>
  </si>
  <si>
    <t>其他工资福利支出</t>
  </si>
  <si>
    <t>530427231100001458462</t>
  </si>
  <si>
    <t>退休干部公用经费</t>
  </si>
  <si>
    <t>530427241100002263888</t>
  </si>
  <si>
    <t>社会保险经费</t>
  </si>
  <si>
    <t>30112</t>
  </si>
  <si>
    <t>其他社会保障缴费</t>
  </si>
  <si>
    <t>30108</t>
  </si>
  <si>
    <t>机关事业单位基本养老保险缴费</t>
  </si>
  <si>
    <t>30111</t>
  </si>
  <si>
    <t>公务员医疗补助缴费</t>
  </si>
  <si>
    <t>预算05-1表</t>
  </si>
  <si>
    <t>2025年部门项目支出预算表</t>
  </si>
  <si>
    <t>单位名称：新平彝族傣族自治县科学技术协会</t>
  </si>
  <si>
    <t>项目分类</t>
  </si>
  <si>
    <t>项目单位</t>
  </si>
  <si>
    <t>经济科目编码</t>
  </si>
  <si>
    <t>本年拨款</t>
  </si>
  <si>
    <t>其中：本次下达</t>
  </si>
  <si>
    <t>2023—2025年计算机更新项目资金</t>
  </si>
  <si>
    <t>313 事业发展类</t>
  </si>
  <si>
    <t>530427241100003191272</t>
  </si>
  <si>
    <t>31002</t>
  </si>
  <si>
    <t>办公设备购置</t>
  </si>
  <si>
    <t>代理记账委托业务专项资金</t>
  </si>
  <si>
    <t>530427210000000016685</t>
  </si>
  <si>
    <t>30227</t>
  </si>
  <si>
    <t>委托业务费</t>
  </si>
  <si>
    <t>科普经费</t>
  </si>
  <si>
    <t>311 专项业务类</t>
  </si>
  <si>
    <t>530427210000000014284</t>
  </si>
  <si>
    <t>30216</t>
  </si>
  <si>
    <t>培训费</t>
  </si>
  <si>
    <t>预算05-2表</t>
  </si>
  <si>
    <t>2025年部门项目支出绩效目标表</t>
  </si>
  <si>
    <t>="单位名称："&amp;"新平彝族傣族自治县科学技术协会"</t>
  </si>
  <si>
    <t>单位名称、项目名称</t>
  </si>
  <si>
    <t>项目年度绩效目标</t>
  </si>
  <si>
    <t>一级指标</t>
  </si>
  <si>
    <t>二级指标</t>
  </si>
  <si>
    <t>三级指标</t>
  </si>
  <si>
    <t>指标性质</t>
  </si>
  <si>
    <t>指标值</t>
  </si>
  <si>
    <t>度量单位</t>
  </si>
  <si>
    <t>指标属性</t>
  </si>
  <si>
    <t>指标内容</t>
  </si>
  <si>
    <t>完成办公计算机更新7台</t>
  </si>
  <si>
    <t>产出指标</t>
  </si>
  <si>
    <t>数量指标</t>
  </si>
  <si>
    <t>购买办公计算机</t>
  </si>
  <si>
    <t>=</t>
  </si>
  <si>
    <t>台</t>
  </si>
  <si>
    <t>定量指标</t>
  </si>
  <si>
    <t>反映更新计算机的数量。</t>
  </si>
  <si>
    <t>质量指标</t>
  </si>
  <si>
    <t>计算机质量合格率</t>
  </si>
  <si>
    <t>&gt;=</t>
  </si>
  <si>
    <t>100</t>
  </si>
  <si>
    <t>%</t>
  </si>
  <si>
    <t>反映所购买计算机质量达标情况。</t>
  </si>
  <si>
    <t>成本指标</t>
  </si>
  <si>
    <t>经济成本指标</t>
  </si>
  <si>
    <t>&lt;=</t>
  </si>
  <si>
    <t>2300;5000</t>
  </si>
  <si>
    <t>元/台</t>
  </si>
  <si>
    <t>反映购买计算机的价格</t>
  </si>
  <si>
    <t>效益指标</t>
  </si>
  <si>
    <t>经济效益</t>
  </si>
  <si>
    <t>满足科协机关办公需要</t>
  </si>
  <si>
    <t>个</t>
  </si>
  <si>
    <t>反映每个岗位是否有必要的办公设备</t>
  </si>
  <si>
    <t>满意度指标</t>
  </si>
  <si>
    <t>服务对象满意度</t>
  </si>
  <si>
    <t>满意度</t>
  </si>
  <si>
    <t>95</t>
  </si>
  <si>
    <t>反映项目服务质量</t>
  </si>
  <si>
    <t>依据省科素办《关于下达“十四五”公民科学素质建设发展目标值的通知》精神和要求，以2023年末户籍人口278991人，按人均科普经费不少于2元测算，与2021年、2022年、2023年、2024年的每年59万元持平测算，预算2025年科普经费59万元，其中：乡镇（街道）分配12万元，占20.34%；县科协47万元，占79.66%。县科协承办的科普项目资金预算安排47万元，主要包括四项：1.巩固提升全国科普示范县创建成果（5万元）：（1）总结评估全国科普示范县建设工作，制作科普示范县创建氛围营造户外标语广告牌，更新或制作和睦广场、民族广场等宣传栏(牌)2期，1万元。（2）组织采编2025年度《哀牢山》“科普新平”纪实专栏4期，4万元。2.开展公民科学素质提升行动（3.5万元）：（1）继续在新平电视台和大美新平APP开设科普专栏，2万元。（2）组织开展全县性的科技周、全国科普日、“三下乡”系列主题科普宣传活动不少于3场次，1.5万元。3.科技推广工作者培训（1.5万元）：（1）举办青少年科技教师业务能力提升培训1期50人次，0.5万元；（2）科协干部及科普组织工作者业务能力提升培训1期50人次，0.5万元；（3）科普讲师团成员和农函大教师能力提升培训1期50人次，0.5万元。4.加强科普组织科普阵地规范化建设（37万元）：（1）确保新平县科技馆正常运行和免费开放，主要用于完善布展、更新维护展教设备、运行水电保供、管理员（讲解员）薪酬等正常运行维护支出，实现全年免费开放，30万元。（2）支持老科协正常运转及规范化建设、开展科普活动，1万元；（3）支持反邪教协会正常运转及规范化建设、开展科普活动，1万元；（4）新创建1个企业（园区）科协组织，开展科普活动，3万元；（5）支持2个农技协“四个一批”规范化建设，开展科普活动。乡镇（街道）承办科普项目资金预算安排12万元，每个乡镇（街道）安排1万元，主要用于开展科普宣传活动和科技推广（农函大）培训， 具体任务是：1.开展公民科学素质提升行动（0.5万元）：每个乡镇（街道）年内组织开展科技周、全国科普日、“三下乡”系列主题科普宣传活动不少于3场次，全县完成乡镇（街道）主题科普宣传活动不少于36场次。 2.科技推广培训（农函大）（0.5万元）：每个乡镇（街道）组织开展农函大等科技培训不少于140人次，全县完成科技培训不少于1680人次</t>
  </si>
  <si>
    <t>科技培训（农函大）</t>
  </si>
  <si>
    <t>1700</t>
  </si>
  <si>
    <t>人次</t>
  </si>
  <si>
    <t>反映组织开展农函大培训的人数情况。</t>
  </si>
  <si>
    <t>中小学校科技教师能力提升培训</t>
  </si>
  <si>
    <t>50</t>
  </si>
  <si>
    <t>人</t>
  </si>
  <si>
    <t>反映科技教师培训人数情况。</t>
  </si>
  <si>
    <t>科普示范基地建设</t>
  </si>
  <si>
    <t>1.00</t>
  </si>
  <si>
    <t>反映科普示范基地建设情况。</t>
  </si>
  <si>
    <t>主题科普宣传活动</t>
  </si>
  <si>
    <t>43</t>
  </si>
  <si>
    <t>次</t>
  </si>
  <si>
    <t>反映组织宣传活动次数的情况。</t>
  </si>
  <si>
    <t>基层科普组织负责人能力提升培训</t>
  </si>
  <si>
    <t>反映基层科普组织负责人能力提升培训人数情况</t>
  </si>
  <si>
    <t>科普专刊</t>
  </si>
  <si>
    <t>期</t>
  </si>
  <si>
    <t>反映科普专刊筹办情况</t>
  </si>
  <si>
    <t>大美新平媒体科普专栏</t>
  </si>
  <si>
    <t>52</t>
  </si>
  <si>
    <t>反映大美新平媒体科普专栏开设情况</t>
  </si>
  <si>
    <t>学协会规范化建设</t>
  </si>
  <si>
    <t>反映学协会规范化建设情况</t>
  </si>
  <si>
    <t>科普示范社区创建</t>
  </si>
  <si>
    <t>反映科普示范社区创建数量</t>
  </si>
  <si>
    <t>农村专业技术协会</t>
  </si>
  <si>
    <t>反映农技协发展数量情况</t>
  </si>
  <si>
    <t>科普小镇建设</t>
  </si>
  <si>
    <t>反映科普小镇建设情况</t>
  </si>
  <si>
    <t>培训人员参训率</t>
  </si>
  <si>
    <t>90</t>
  </si>
  <si>
    <t>反映培训人员参加培训情况。</t>
  </si>
  <si>
    <t>元/人</t>
  </si>
  <si>
    <t>反映培训人员费用控制标准</t>
  </si>
  <si>
    <t>社会效益</t>
  </si>
  <si>
    <t>科普宣传活动覆盖率</t>
  </si>
  <si>
    <t>80</t>
  </si>
  <si>
    <t>反映开展科普宣传活动覆盖情况。
技术培训完成率=（实际开展科普宣传活动的乡镇（街道）个数/12（乡镇街道总数）*100%</t>
  </si>
  <si>
    <t>科普公共服务受众体满意度</t>
  </si>
  <si>
    <t>85</t>
  </si>
  <si>
    <t>反映服务对象对科普公共服务整体满意度。
服务对象满意度=（对科普公共服务整体满意的人数/问卷调查人数）*100%。</t>
  </si>
  <si>
    <t>2025年新平县科协将聘请一家从事会计代理记账业务的中介机构代理记账，代理记账公司为我单位代理建账、根据我方提供的原始凭证填制记账凭证、登记会计账簿和编制财务会计报表、决算报表。代理记账购买价格参照市场价格确定，代理记账委托业务费为1200元/月，经费列入部门预算，委托代理记账时间为一年，全年进行会计核算，我单位要按要求加强财务管理，规范会计核算，保障科协工作顺利开展。</t>
  </si>
  <si>
    <t>聘请委托代理记账公司数</t>
  </si>
  <si>
    <t>家</t>
  </si>
  <si>
    <t>反映聘请委托代理记账公司数量</t>
  </si>
  <si>
    <t>会计记账月份数</t>
  </si>
  <si>
    <t>12</t>
  </si>
  <si>
    <t>月</t>
  </si>
  <si>
    <t>反映记账月份数量情况</t>
  </si>
  <si>
    <t>会计核算记账准确率</t>
  </si>
  <si>
    <t>反映会计核算的准确程度</t>
  </si>
  <si>
    <t>规范会计核算工作</t>
  </si>
  <si>
    <t>规范</t>
  </si>
  <si>
    <t>反映会计核算规范程度</t>
  </si>
  <si>
    <t>代理记账公司的满意度</t>
  </si>
  <si>
    <t>反映县科协对代理记账公司会计核算工作满意度。</t>
  </si>
  <si>
    <t>预算06表</t>
  </si>
  <si>
    <t>2025年部门政府性基金预算支出预算表</t>
  </si>
  <si>
    <t>政府性基金预算支出</t>
  </si>
  <si>
    <t>说明：我单位无此事项。</t>
  </si>
  <si>
    <t>预算07表</t>
  </si>
  <si>
    <t>2025年部门政府采购预算表</t>
  </si>
  <si>
    <t>="单位名称："&amp;新平彝族傣族自治县科学技术协会"</t>
  </si>
  <si>
    <t>预算项目</t>
  </si>
  <si>
    <t>采购项目</t>
  </si>
  <si>
    <t>采购品目</t>
  </si>
  <si>
    <t>计量单位</t>
  </si>
  <si>
    <t>数量</t>
  </si>
  <si>
    <t>面向中小企业预留资金</t>
  </si>
  <si>
    <t>单位名称（项目名称）</t>
  </si>
  <si>
    <t>政府性基金</t>
  </si>
  <si>
    <t>国有资本经营预算资金</t>
  </si>
  <si>
    <t>单位自筹</t>
  </si>
  <si>
    <t>车辆保险</t>
  </si>
  <si>
    <t>项</t>
  </si>
  <si>
    <t>车辆维修</t>
  </si>
  <si>
    <t>车辆燃油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</si>
  <si>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</si>
  <si>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</si>
  <si>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</si>
  <si>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</si>
  <si>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</si>
  <si>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</si>
  <si>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</si>
  <si>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</si>
  <si>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乡镇、街道</t>
  </si>
  <si>
    <t xml:space="preserve">桂山街道 </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</si>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</sst>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2"/>
      <name val="SimSun"/>
      <charset val="134"/>
    </font>
    <font>
      <sz val="10.5"/>
      <name val="SimSun"/>
      <charset val="134"/>
    </font>
    <font>
      <sz val="9"/>
      <name val="SimSun"/>
      <charset val="134"/>
    </font>
    <font>
      <sz val="10.5"/>
      <name val="宋体"/>
      <charset val="134"/>
    </font>
    <font>
      <sz val="11"/>
      <name val="宋体"/>
      <charset val="134"/>
    </font>
    <font>
      <sz val="22"/>
      <name val="宋体"/>
      <charset val="134"/>
    </font>
    <font>
      <sz val="22"/>
      <name val="Calibri"/>
      <charset val="134"/>
    </font>
    <font>
      <b/>
      <sz val="9"/>
      <name val="宋体"/>
      <charset val="134"/>
    </font>
    <font>
      <sz val="22"/>
      <name val="Times New Roman"/>
      <charset val="134"/>
    </font>
    <font>
      <sz val="10.5"/>
      <color rgb="FF000000"/>
      <name val="SimSun"/>
      <charset val="134"/>
    </font>
    <font>
      <sz val="27"/>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4" borderId="9" applyNumberFormat="0" applyAlignment="0" applyProtection="0">
      <alignment vertical="center"/>
    </xf>
    <xf numFmtId="0" fontId="26" fillId="5" borderId="10" applyNumberFormat="0" applyAlignment="0" applyProtection="0">
      <alignment vertical="center"/>
    </xf>
    <xf numFmtId="0" fontId="27" fillId="5" borderId="9" applyNumberFormat="0" applyAlignment="0" applyProtection="0">
      <alignment vertical="center"/>
    </xf>
    <xf numFmtId="0" fontId="28" fillId="6"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8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 fillId="0" borderId="1" xfId="0" applyFont="1" applyBorder="1" applyAlignment="1">
      <alignment horizontal="left" vertical="center" inden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176" fontId="2" fillId="2" borderId="1" xfId="51" applyNumberFormat="1" applyFont="1" applyFill="1" applyBorder="1">
      <alignment horizontal="right" vertical="center"/>
    </xf>
    <xf numFmtId="0" fontId="5" fillId="2" borderId="1" xfId="0" applyFont="1" applyFill="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1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A3" sqref="A3:C3"/>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"单位名称："&amp;"新平彝族傣族自治县科学技术协会"</f>
        <v>单位名称：新平彝族傣族自治县科学技术协会</v>
      </c>
      <c r="B3" s="4"/>
      <c r="C3" s="67"/>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1750433.2</v>
      </c>
      <c r="C7" s="14" t="str">
        <f>"一"&amp;"、"&amp;"科学技术支出"</f>
        <v>一、科学技术支出</v>
      </c>
      <c r="D7" s="16">
        <v>1420193.56</v>
      </c>
    </row>
    <row r="8" ht="22.5" customHeight="1" spans="1:4">
      <c r="A8" s="14" t="s">
        <v>9</v>
      </c>
      <c r="B8" s="16"/>
      <c r="C8" s="14" t="str">
        <f>"二"&amp;"、"&amp;"社会保障和就业支出"</f>
        <v>二、社会保障和就业支出</v>
      </c>
      <c r="D8" s="16">
        <v>119282.4</v>
      </c>
    </row>
    <row r="9" ht="22.5" customHeight="1" spans="1:4">
      <c r="A9" s="14" t="s">
        <v>10</v>
      </c>
      <c r="B9" s="16"/>
      <c r="C9" s="14" t="str">
        <f>"三"&amp;"、"&amp;"卫生健康支出"</f>
        <v>三、卫生健康支出</v>
      </c>
      <c r="D9" s="16">
        <v>78603.24</v>
      </c>
    </row>
    <row r="10" ht="22.5" customHeight="1" spans="1:4">
      <c r="A10" s="14" t="s">
        <v>11</v>
      </c>
      <c r="B10" s="16"/>
      <c r="C10" s="14" t="str">
        <f>"四"&amp;"、"&amp;"住房保障支出"</f>
        <v>四、住房保障支出</v>
      </c>
      <c r="D10" s="16">
        <v>132354</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8" t="s">
        <v>16</v>
      </c>
      <c r="B15" s="16"/>
      <c r="C15" s="71"/>
      <c r="D15" s="16"/>
    </row>
    <row r="16" ht="22.5" customHeight="1" spans="1:4">
      <c r="A16" s="68" t="s">
        <v>17</v>
      </c>
      <c r="B16" s="16"/>
      <c r="C16" s="71"/>
      <c r="D16" s="16"/>
    </row>
    <row r="17" ht="22.5" customHeight="1" spans="1:4">
      <c r="A17" s="68"/>
      <c r="B17" s="16"/>
      <c r="C17" s="71"/>
      <c r="D17" s="16"/>
    </row>
    <row r="18" ht="22.5" customHeight="1" spans="1:4">
      <c r="A18" s="69" t="s">
        <v>18</v>
      </c>
      <c r="B18" s="70">
        <v>1750433.2</v>
      </c>
      <c r="C18" s="71" t="s">
        <v>19</v>
      </c>
      <c r="D18" s="70">
        <v>1750433.2</v>
      </c>
    </row>
    <row r="19" ht="22.5" customHeight="1" spans="1:4">
      <c r="A19" s="78" t="s">
        <v>20</v>
      </c>
      <c r="B19" s="16"/>
      <c r="C19" s="79" t="s">
        <v>21</v>
      </c>
      <c r="D19" s="45"/>
    </row>
    <row r="20" ht="22.5" customHeight="1" spans="1:4">
      <c r="A20" s="68" t="s">
        <v>22</v>
      </c>
      <c r="B20" s="70"/>
      <c r="C20" s="68" t="s">
        <v>22</v>
      </c>
      <c r="D20" s="70"/>
    </row>
    <row r="21" ht="22.5" customHeight="1" spans="1:4">
      <c r="A21" s="68" t="s">
        <v>23</v>
      </c>
      <c r="B21" s="70"/>
      <c r="C21" s="68" t="s">
        <v>24</v>
      </c>
      <c r="D21" s="70"/>
    </row>
    <row r="22" ht="22.5" customHeight="1" spans="1:4">
      <c r="A22" s="69" t="s">
        <v>25</v>
      </c>
      <c r="B22" s="70">
        <v>1750433.2</v>
      </c>
      <c r="C22" s="71" t="s">
        <v>26</v>
      </c>
      <c r="D22" s="70">
        <v>1750433.2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C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39" t="s">
        <v>333</v>
      </c>
    </row>
    <row r="2" ht="37.5" customHeight="1" spans="1:6">
      <c r="A2" s="3" t="s">
        <v>334</v>
      </c>
      <c r="B2" s="3"/>
      <c r="C2" s="3"/>
      <c r="D2" s="3"/>
      <c r="E2" s="3"/>
      <c r="F2" s="3"/>
    </row>
    <row r="3" ht="18.75" customHeight="1" spans="1:6">
      <c r="A3" s="40" t="str">
        <f>"单位名称："&amp;"新平彝族傣族自治县科学技术协会"</f>
        <v>单位名称：新平彝族傣族自治县科学技术协会</v>
      </c>
      <c r="B3" s="40"/>
      <c r="C3" s="40"/>
      <c r="D3" s="41"/>
      <c r="E3" s="41"/>
      <c r="F3" s="42" t="s">
        <v>29</v>
      </c>
    </row>
    <row r="4" ht="18.75" customHeight="1" spans="1:6">
      <c r="A4" s="12" t="s">
        <v>136</v>
      </c>
      <c r="B4" s="12" t="s">
        <v>60</v>
      </c>
      <c r="C4" s="12" t="s">
        <v>61</v>
      </c>
      <c r="D4" s="43" t="s">
        <v>335</v>
      </c>
      <c r="E4" s="43"/>
      <c r="F4" s="43"/>
    </row>
    <row r="5" ht="18.75" customHeight="1" spans="1:6">
      <c r="A5" s="12" t="s">
        <v>60</v>
      </c>
      <c r="B5" s="12" t="s">
        <v>60</v>
      </c>
      <c r="C5" s="12" t="s">
        <v>61</v>
      </c>
      <c r="D5" s="43" t="s">
        <v>34</v>
      </c>
      <c r="E5" s="43" t="s">
        <v>64</v>
      </c>
      <c r="F5" s="43" t="s">
        <v>65</v>
      </c>
    </row>
    <row r="6" ht="18.75" customHeight="1" spans="1:6">
      <c r="A6" s="13" t="s">
        <v>46</v>
      </c>
      <c r="B6" s="13"/>
      <c r="C6" s="13" t="s">
        <v>47</v>
      </c>
      <c r="D6" s="13" t="s">
        <v>49</v>
      </c>
      <c r="E6" s="13" t="s">
        <v>50</v>
      </c>
      <c r="F6" s="13" t="s">
        <v>51</v>
      </c>
    </row>
    <row r="7" ht="20.25" customHeight="1" spans="1:6">
      <c r="A7" s="15"/>
      <c r="B7" s="15"/>
      <c r="C7" s="15"/>
      <c r="D7" s="16"/>
      <c r="E7" s="16"/>
      <c r="F7" s="16"/>
    </row>
    <row r="8" ht="20.25" customHeight="1" spans="1:6">
      <c r="A8" s="44" t="s">
        <v>108</v>
      </c>
      <c r="B8" s="44"/>
      <c r="C8" s="44"/>
      <c r="D8" s="45"/>
      <c r="E8" s="45"/>
      <c r="F8" s="45"/>
    </row>
    <row r="9" customHeight="1" spans="1:1">
      <c r="A9" t="s">
        <v>336</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selection activeCell="A3" sqref="A3:M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3"/>
      <c r="B1" s="33"/>
      <c r="C1" s="33"/>
      <c r="D1" s="33"/>
      <c r="E1" s="33"/>
      <c r="F1" s="33"/>
      <c r="G1" s="33"/>
      <c r="H1" s="33"/>
      <c r="I1" s="33"/>
      <c r="J1" s="33"/>
      <c r="K1" s="33"/>
      <c r="L1" s="33"/>
      <c r="M1" s="33"/>
      <c r="N1" s="33"/>
      <c r="O1" s="33"/>
      <c r="P1" s="33"/>
      <c r="Q1" s="19" t="s">
        <v>337</v>
      </c>
    </row>
    <row r="2" ht="45" customHeight="1" spans="1:17">
      <c r="A2" s="28" t="s">
        <v>338</v>
      </c>
      <c r="B2" s="28"/>
      <c r="C2" s="28"/>
      <c r="D2" s="28"/>
      <c r="E2" s="28"/>
      <c r="F2" s="28"/>
      <c r="G2" s="28"/>
      <c r="H2" s="28"/>
      <c r="I2" s="28"/>
      <c r="J2" s="28"/>
      <c r="K2" s="28"/>
      <c r="L2" s="28"/>
      <c r="M2" s="28"/>
      <c r="N2" s="37"/>
      <c r="O2" s="37"/>
      <c r="P2" s="37"/>
      <c r="Q2" s="37"/>
    </row>
    <row r="3" ht="20.25" customHeight="1" spans="1:17">
      <c r="A3" s="18" t="s">
        <v>339</v>
      </c>
      <c r="B3" s="18"/>
      <c r="C3" s="18"/>
      <c r="D3" s="18"/>
      <c r="E3" s="18"/>
      <c r="F3" s="18"/>
      <c r="G3" s="18"/>
      <c r="H3" s="18"/>
      <c r="I3" s="18"/>
      <c r="J3" s="18"/>
      <c r="K3" s="18"/>
      <c r="L3" s="18"/>
      <c r="M3" s="18"/>
      <c r="N3" s="18"/>
      <c r="O3" s="18"/>
      <c r="P3" s="18"/>
      <c r="Q3" s="19" t="s">
        <v>29</v>
      </c>
    </row>
    <row r="4" ht="20.25" customHeight="1" spans="1:17">
      <c r="A4" s="21" t="s">
        <v>340</v>
      </c>
      <c r="B4" s="21" t="s">
        <v>341</v>
      </c>
      <c r="C4" s="21" t="s">
        <v>342</v>
      </c>
      <c r="D4" s="21" t="s">
        <v>343</v>
      </c>
      <c r="E4" s="21" t="s">
        <v>344</v>
      </c>
      <c r="F4" s="21" t="s">
        <v>345</v>
      </c>
      <c r="G4" s="21" t="s">
        <v>143</v>
      </c>
      <c r="H4" s="21"/>
      <c r="I4" s="21"/>
      <c r="J4" s="21"/>
      <c r="K4" s="21"/>
      <c r="L4" s="21"/>
      <c r="M4" s="21"/>
      <c r="N4" s="21"/>
      <c r="O4" s="21"/>
      <c r="P4" s="21"/>
      <c r="Q4" s="21"/>
    </row>
    <row r="5" ht="20.25" customHeight="1" spans="1:17">
      <c r="A5" s="21" t="s">
        <v>346</v>
      </c>
      <c r="B5" s="21" t="s">
        <v>341</v>
      </c>
      <c r="C5" s="21" t="s">
        <v>342</v>
      </c>
      <c r="D5" s="21" t="s">
        <v>343</v>
      </c>
      <c r="E5" s="21" t="s">
        <v>344</v>
      </c>
      <c r="F5" s="21" t="s">
        <v>345</v>
      </c>
      <c r="G5" s="21" t="s">
        <v>32</v>
      </c>
      <c r="H5" s="21" t="s">
        <v>35</v>
      </c>
      <c r="I5" s="21" t="s">
        <v>347</v>
      </c>
      <c r="J5" s="21" t="s">
        <v>348</v>
      </c>
      <c r="K5" s="21" t="s">
        <v>38</v>
      </c>
      <c r="L5" s="21" t="s">
        <v>349</v>
      </c>
      <c r="M5" s="21" t="s">
        <v>63</v>
      </c>
      <c r="N5" s="21"/>
      <c r="O5" s="21"/>
      <c r="P5" s="21"/>
      <c r="Q5" s="21"/>
    </row>
    <row r="6" ht="32.4" customHeight="1" spans="1:17">
      <c r="A6" s="21"/>
      <c r="B6" s="21"/>
      <c r="C6" s="21"/>
      <c r="D6" s="21"/>
      <c r="E6" s="21"/>
      <c r="F6" s="21"/>
      <c r="G6" s="21"/>
      <c r="H6" s="21" t="s">
        <v>34</v>
      </c>
      <c r="I6" s="21"/>
      <c r="J6" s="21"/>
      <c r="K6" s="21"/>
      <c r="L6" s="21" t="s">
        <v>34</v>
      </c>
      <c r="M6" s="21" t="s">
        <v>41</v>
      </c>
      <c r="N6" s="21" t="s">
        <v>42</v>
      </c>
      <c r="O6" s="38" t="s">
        <v>43</v>
      </c>
      <c r="P6" s="38" t="s">
        <v>44</v>
      </c>
      <c r="Q6" s="38" t="s">
        <v>45</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4" t="s">
        <v>165</v>
      </c>
      <c r="B8" s="22"/>
      <c r="C8" s="22"/>
      <c r="D8" s="35"/>
      <c r="E8" s="35"/>
      <c r="F8" s="35"/>
      <c r="G8" s="35">
        <v>40000</v>
      </c>
      <c r="H8" s="35">
        <v>40000</v>
      </c>
      <c r="I8" s="35"/>
      <c r="J8" s="31"/>
      <c r="K8" s="31"/>
      <c r="L8" s="35"/>
      <c r="M8" s="35"/>
      <c r="N8" s="35"/>
      <c r="O8" s="35"/>
      <c r="P8" s="35"/>
      <c r="Q8" s="35"/>
    </row>
    <row r="9" ht="20.25" customHeight="1" spans="1:17">
      <c r="A9" s="22"/>
      <c r="B9" s="22" t="s">
        <v>350</v>
      </c>
      <c r="C9" s="22" t="str">
        <f>"C1804010201"&amp;"  "&amp;"机动车保险服务"</f>
        <v>C1804010201  机动车保险服务</v>
      </c>
      <c r="D9" s="36" t="s">
        <v>351</v>
      </c>
      <c r="E9" s="23">
        <v>1</v>
      </c>
      <c r="F9" s="35"/>
      <c r="G9" s="35">
        <v>10000</v>
      </c>
      <c r="H9" s="31">
        <v>10000</v>
      </c>
      <c r="I9" s="31"/>
      <c r="J9" s="31"/>
      <c r="K9" s="31"/>
      <c r="L9" s="35"/>
      <c r="M9" s="35"/>
      <c r="N9" s="35"/>
      <c r="O9" s="35"/>
      <c r="P9" s="35"/>
      <c r="Q9" s="35"/>
    </row>
    <row r="10" ht="20.25" customHeight="1" spans="1:17">
      <c r="A10" s="22"/>
      <c r="B10" s="22" t="s">
        <v>352</v>
      </c>
      <c r="C10" s="22" t="str">
        <f>"C23120301"&amp;"  "&amp;"车辆维修和保养服务"</f>
        <v>C23120301  车辆维修和保养服务</v>
      </c>
      <c r="D10" s="36" t="s">
        <v>351</v>
      </c>
      <c r="E10" s="23">
        <v>1</v>
      </c>
      <c r="F10" s="35"/>
      <c r="G10" s="35">
        <v>20000</v>
      </c>
      <c r="H10" s="31">
        <v>20000</v>
      </c>
      <c r="I10" s="31"/>
      <c r="J10" s="31"/>
      <c r="K10" s="31"/>
      <c r="L10" s="35"/>
      <c r="M10" s="35"/>
      <c r="N10" s="35"/>
      <c r="O10" s="35"/>
      <c r="P10" s="35"/>
      <c r="Q10" s="35"/>
    </row>
    <row r="11" ht="20.25" customHeight="1" spans="1:17">
      <c r="A11" s="22"/>
      <c r="B11" s="22" t="s">
        <v>353</v>
      </c>
      <c r="C11" s="22" t="str">
        <f>"C23120302"&amp;"  "&amp;"车辆加油、添加燃料服务"</f>
        <v>C23120302  车辆加油、添加燃料服务</v>
      </c>
      <c r="D11" s="36" t="s">
        <v>351</v>
      </c>
      <c r="E11" s="23">
        <v>1</v>
      </c>
      <c r="F11" s="35"/>
      <c r="G11" s="35">
        <v>10000</v>
      </c>
      <c r="H11" s="31">
        <v>10000</v>
      </c>
      <c r="I11" s="31"/>
      <c r="J11" s="31"/>
      <c r="K11" s="31"/>
      <c r="L11" s="35"/>
      <c r="M11" s="35"/>
      <c r="N11" s="35"/>
      <c r="O11" s="35"/>
      <c r="P11" s="35"/>
      <c r="Q11" s="35"/>
    </row>
    <row r="12" ht="20.25" customHeight="1" spans="1:17">
      <c r="A12" s="23" t="s">
        <v>32</v>
      </c>
      <c r="B12" s="23"/>
      <c r="C12" s="23"/>
      <c r="D12" s="36"/>
      <c r="E12" s="36"/>
      <c r="F12" s="35"/>
      <c r="G12" s="35">
        <v>40000</v>
      </c>
      <c r="H12" s="35">
        <v>40000</v>
      </c>
      <c r="I12" s="35"/>
      <c r="J12" s="35"/>
      <c r="K12" s="35"/>
      <c r="L12" s="35"/>
      <c r="M12" s="35"/>
      <c r="N12" s="35"/>
      <c r="O12" s="35"/>
      <c r="P12" s="35"/>
      <c r="Q12" s="35"/>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3" sqref="A3:H3"/>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354</v>
      </c>
    </row>
    <row r="2" ht="45" customHeight="1" spans="1:14">
      <c r="A2" s="28" t="s">
        <v>355</v>
      </c>
      <c r="B2" s="28"/>
      <c r="C2" s="28"/>
      <c r="D2" s="28"/>
      <c r="E2" s="28"/>
      <c r="F2" s="28"/>
      <c r="G2" s="28"/>
      <c r="H2" s="28"/>
      <c r="I2" s="28"/>
      <c r="J2" s="28"/>
      <c r="K2" s="28"/>
      <c r="L2" s="28"/>
      <c r="M2" s="28"/>
      <c r="N2" s="28"/>
    </row>
    <row r="3" ht="20.25" customHeight="1" spans="1:14">
      <c r="A3" s="18" t="s">
        <v>233</v>
      </c>
      <c r="B3" s="18"/>
      <c r="C3" s="18"/>
      <c r="D3" s="18"/>
      <c r="E3" s="18"/>
      <c r="F3" s="18"/>
      <c r="G3" s="18"/>
      <c r="H3" s="18"/>
      <c r="I3" s="19"/>
      <c r="J3" s="19"/>
      <c r="K3" s="19"/>
      <c r="L3" s="19"/>
      <c r="M3" s="19"/>
      <c r="N3" s="19" t="s">
        <v>29</v>
      </c>
    </row>
    <row r="4" ht="27.15" customHeight="1" spans="1:14">
      <c r="A4" s="29" t="s">
        <v>340</v>
      </c>
      <c r="B4" s="29" t="s">
        <v>356</v>
      </c>
      <c r="C4" s="29" t="s">
        <v>357</v>
      </c>
      <c r="D4" s="29" t="s">
        <v>143</v>
      </c>
      <c r="E4" s="29"/>
      <c r="F4" s="29"/>
      <c r="G4" s="29"/>
      <c r="H4" s="29"/>
      <c r="I4" s="29"/>
      <c r="J4" s="29"/>
      <c r="K4" s="29"/>
      <c r="L4" s="29"/>
      <c r="M4" s="29"/>
      <c r="N4" s="29"/>
    </row>
    <row r="5" ht="23.4" customHeight="1" spans="1:14">
      <c r="A5" s="29" t="s">
        <v>346</v>
      </c>
      <c r="B5" s="29"/>
      <c r="C5" s="29" t="s">
        <v>358</v>
      </c>
      <c r="D5" s="29" t="s">
        <v>32</v>
      </c>
      <c r="E5" s="29" t="s">
        <v>35</v>
      </c>
      <c r="F5" s="29" t="s">
        <v>347</v>
      </c>
      <c r="G5" s="29" t="s">
        <v>348</v>
      </c>
      <c r="H5" s="29" t="s">
        <v>38</v>
      </c>
      <c r="I5" s="29" t="s">
        <v>349</v>
      </c>
      <c r="J5" s="29"/>
      <c r="K5" s="29"/>
      <c r="L5" s="29"/>
      <c r="M5" s="29"/>
      <c r="N5" s="29"/>
    </row>
    <row r="6" ht="28.65" customHeight="1" spans="1:14">
      <c r="A6" s="29"/>
      <c r="B6" s="29"/>
      <c r="C6" s="29"/>
      <c r="D6" s="29"/>
      <c r="E6" s="29" t="s">
        <v>34</v>
      </c>
      <c r="F6" s="29"/>
      <c r="G6" s="29"/>
      <c r="H6" s="29"/>
      <c r="I6" s="29" t="s">
        <v>34</v>
      </c>
      <c r="J6" s="29" t="s">
        <v>41</v>
      </c>
      <c r="K6" s="29" t="s">
        <v>42</v>
      </c>
      <c r="L6" s="32" t="s">
        <v>43</v>
      </c>
      <c r="M6" s="32" t="s">
        <v>44</v>
      </c>
      <c r="N6" s="32" t="s">
        <v>45</v>
      </c>
    </row>
    <row r="7" ht="20.25" customHeight="1" spans="1:14">
      <c r="A7" s="30">
        <v>1</v>
      </c>
      <c r="B7" s="30">
        <v>2</v>
      </c>
      <c r="C7" s="30">
        <v>3</v>
      </c>
      <c r="D7" s="30">
        <v>4</v>
      </c>
      <c r="E7" s="30">
        <v>5</v>
      </c>
      <c r="F7" s="30">
        <v>6</v>
      </c>
      <c r="G7" s="30">
        <v>7</v>
      </c>
      <c r="H7" s="30">
        <v>8</v>
      </c>
      <c r="I7" s="30">
        <v>9</v>
      </c>
      <c r="J7" s="30">
        <v>10</v>
      </c>
      <c r="K7" s="30">
        <v>11</v>
      </c>
      <c r="L7" s="30">
        <v>12</v>
      </c>
      <c r="M7" s="30">
        <v>13</v>
      </c>
      <c r="N7" s="30">
        <v>14</v>
      </c>
    </row>
    <row r="8" ht="20.25" customHeight="1" spans="1:14">
      <c r="A8" s="22"/>
      <c r="B8" s="22"/>
      <c r="C8" s="22"/>
      <c r="D8" s="31"/>
      <c r="E8" s="31"/>
      <c r="F8" s="31"/>
      <c r="G8" s="31"/>
      <c r="H8" s="31"/>
      <c r="I8" s="31"/>
      <c r="J8" s="31"/>
      <c r="K8" s="31"/>
      <c r="L8" s="31"/>
      <c r="M8" s="31"/>
      <c r="N8" s="31"/>
    </row>
    <row r="9" ht="20.25" customHeight="1" spans="1:14">
      <c r="A9" s="22"/>
      <c r="B9" s="22"/>
      <c r="C9" s="22"/>
      <c r="D9" s="31"/>
      <c r="E9" s="31"/>
      <c r="F9" s="31"/>
      <c r="G9" s="31"/>
      <c r="H9" s="31"/>
      <c r="I9" s="31"/>
      <c r="J9" s="31"/>
      <c r="K9" s="31"/>
      <c r="L9" s="31"/>
      <c r="M9" s="31"/>
      <c r="N9" s="31"/>
    </row>
    <row r="10" ht="20.25" customHeight="1" spans="1:14">
      <c r="A10" s="23" t="s">
        <v>32</v>
      </c>
      <c r="B10" s="23"/>
      <c r="C10" s="23"/>
      <c r="D10" s="31"/>
      <c r="E10" s="31"/>
      <c r="F10" s="31"/>
      <c r="G10" s="31"/>
      <c r="H10" s="31"/>
      <c r="I10" s="31"/>
      <c r="J10" s="31"/>
      <c r="K10" s="31"/>
      <c r="L10" s="31"/>
      <c r="M10" s="31"/>
      <c r="N10" s="31"/>
    </row>
    <row r="11" customHeight="1" spans="1:1">
      <c r="A11" t="s">
        <v>336</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P9"/>
  <sheetViews>
    <sheetView showZeros="0" workbookViewId="0">
      <selection activeCell="A3" sqref="A3:C3"/>
    </sheetView>
  </sheetViews>
  <sheetFormatPr defaultColWidth="8.85" defaultRowHeight="15" customHeight="1"/>
  <cols>
    <col min="1" max="1" width="37.1416666666667" customWidth="1"/>
    <col min="2" max="4" width="17.1416666666667" customWidth="1"/>
    <col min="5" max="5" width="11.625" customWidth="1"/>
    <col min="6" max="6" width="10.625" customWidth="1"/>
    <col min="7" max="7" width="11.625" customWidth="1"/>
    <col min="8" max="8" width="10.625" customWidth="1"/>
    <col min="9" max="9" width="11.5" customWidth="1"/>
    <col min="10" max="10" width="10.125" customWidth="1"/>
    <col min="11" max="12" width="11.5" customWidth="1"/>
    <col min="13" max="13" width="10.75" customWidth="1"/>
    <col min="14" max="14" width="11.125" customWidth="1"/>
    <col min="15" max="15" width="10.875" customWidth="1"/>
    <col min="16" max="16" width="11.875" customWidth="1"/>
  </cols>
  <sheetData>
    <row r="1" ht="24.15" customHeight="1" spans="1:16">
      <c r="A1" s="18"/>
      <c r="B1" s="18"/>
      <c r="C1" s="18"/>
      <c r="D1" s="18"/>
      <c r="E1" s="18"/>
      <c r="F1" s="18"/>
      <c r="G1" s="18"/>
      <c r="H1" s="18"/>
      <c r="I1" s="18"/>
      <c r="J1" s="18"/>
      <c r="K1" s="18"/>
      <c r="L1" s="18"/>
      <c r="M1" s="18"/>
      <c r="N1" s="19"/>
      <c r="O1" s="19"/>
      <c r="P1" s="19" t="s">
        <v>359</v>
      </c>
    </row>
    <row r="2" ht="45.15" customHeight="1" spans="1:16">
      <c r="A2" s="24" t="s">
        <v>360</v>
      </c>
      <c r="B2" s="24"/>
      <c r="C2" s="24"/>
      <c r="D2" s="24"/>
      <c r="E2" s="24"/>
      <c r="F2" s="24"/>
      <c r="G2" s="24"/>
      <c r="H2" s="24"/>
      <c r="I2" s="24"/>
      <c r="J2" s="24"/>
      <c r="K2" s="24"/>
      <c r="L2" s="24"/>
      <c r="M2" s="24"/>
      <c r="N2" s="24"/>
      <c r="O2" s="24"/>
      <c r="P2" s="24"/>
    </row>
    <row r="3" ht="18.75" customHeight="1" spans="1:16">
      <c r="A3" s="18" t="s">
        <v>339</v>
      </c>
      <c r="B3" s="18"/>
      <c r="C3" s="18"/>
      <c r="D3" s="18"/>
      <c r="E3" s="18"/>
      <c r="F3" s="18"/>
      <c r="G3" s="18"/>
      <c r="H3" s="18"/>
      <c r="I3" s="18"/>
      <c r="J3" s="18"/>
      <c r="K3" s="18"/>
      <c r="L3" s="18"/>
      <c r="M3" s="18"/>
      <c r="N3" s="19"/>
      <c r="O3" s="19"/>
      <c r="P3" s="19" t="s">
        <v>29</v>
      </c>
    </row>
    <row r="4" ht="22.5" customHeight="1" spans="1:16">
      <c r="A4" s="27" t="s">
        <v>361</v>
      </c>
      <c r="B4" s="27" t="s">
        <v>143</v>
      </c>
      <c r="C4" s="27"/>
      <c r="D4" s="27"/>
      <c r="E4" s="27" t="s">
        <v>362</v>
      </c>
      <c r="F4" s="27"/>
      <c r="G4" s="27"/>
      <c r="H4" s="27"/>
      <c r="I4" s="27"/>
      <c r="J4" s="27"/>
      <c r="K4" s="27"/>
      <c r="L4" s="27"/>
      <c r="M4" s="27"/>
      <c r="N4" s="27"/>
      <c r="O4" s="27"/>
      <c r="P4" s="27"/>
    </row>
    <row r="5" ht="22.5" customHeight="1" spans="1:16">
      <c r="A5" s="27"/>
      <c r="B5" s="27" t="s">
        <v>32</v>
      </c>
      <c r="C5" s="27" t="s">
        <v>35</v>
      </c>
      <c r="D5" s="27" t="s">
        <v>347</v>
      </c>
      <c r="E5" s="27" t="s">
        <v>363</v>
      </c>
      <c r="F5" s="27" t="s">
        <v>364</v>
      </c>
      <c r="G5" s="27" t="s">
        <v>365</v>
      </c>
      <c r="H5" s="27" t="s">
        <v>366</v>
      </c>
      <c r="I5" s="27" t="s">
        <v>367</v>
      </c>
      <c r="J5" s="27" t="s">
        <v>368</v>
      </c>
      <c r="K5" s="27" t="s">
        <v>369</v>
      </c>
      <c r="L5" s="27" t="s">
        <v>370</v>
      </c>
      <c r="M5" s="27" t="s">
        <v>371</v>
      </c>
      <c r="N5" s="27" t="s">
        <v>372</v>
      </c>
      <c r="O5" s="27" t="s">
        <v>373</v>
      </c>
      <c r="P5" s="27" t="s">
        <v>374</v>
      </c>
    </row>
    <row r="6" ht="18.75" customHeight="1" spans="1:16">
      <c r="A6" s="22"/>
      <c r="B6" s="22"/>
      <c r="C6" s="22"/>
      <c r="D6" s="22"/>
      <c r="E6" s="22"/>
      <c r="F6" s="22"/>
      <c r="G6" s="22"/>
      <c r="H6" s="22"/>
      <c r="I6" s="22"/>
      <c r="J6" s="22"/>
      <c r="K6" s="22"/>
      <c r="L6" s="22"/>
      <c r="M6" s="22"/>
      <c r="N6" s="22"/>
      <c r="O6" s="22"/>
      <c r="P6" s="22"/>
    </row>
    <row r="7" ht="18.75" customHeight="1" spans="1:16">
      <c r="A7" s="22"/>
      <c r="B7" s="22"/>
      <c r="C7" s="22"/>
      <c r="D7" s="22"/>
      <c r="E7" s="22"/>
      <c r="F7" s="22"/>
      <c r="G7" s="22"/>
      <c r="H7" s="22"/>
      <c r="I7" s="22"/>
      <c r="J7" s="22"/>
      <c r="K7" s="22"/>
      <c r="L7" s="22"/>
      <c r="M7" s="22"/>
      <c r="N7" s="22"/>
      <c r="O7" s="22"/>
      <c r="P7" s="22"/>
    </row>
    <row r="8" ht="18.75" customHeight="1" spans="1:16">
      <c r="A8" s="23"/>
      <c r="B8" s="22"/>
      <c r="C8" s="22"/>
      <c r="D8" s="22"/>
      <c r="E8" s="22"/>
      <c r="F8" s="22"/>
      <c r="G8" s="22"/>
      <c r="H8" s="22"/>
      <c r="I8" s="22"/>
      <c r="J8" s="22"/>
      <c r="K8" s="22"/>
      <c r="L8" s="22"/>
      <c r="M8" s="22"/>
      <c r="N8" s="22"/>
      <c r="O8" s="22"/>
      <c r="P8" s="22"/>
    </row>
    <row r="9" customHeight="1" spans="1:1">
      <c r="A9" t="s">
        <v>336</v>
      </c>
    </row>
  </sheetData>
  <mergeCells count="5">
    <mergeCell ref="A2:P2"/>
    <mergeCell ref="A3:C3"/>
    <mergeCell ref="B4:D4"/>
    <mergeCell ref="E4:P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3" sqref="A3:C3"/>
    </sheetView>
  </sheetViews>
  <sheetFormatPr defaultColWidth="8.85" defaultRowHeight="15" customHeight="1" outlineLevelRow="7"/>
  <cols>
    <col min="1" max="1" width="28.575" customWidth="1"/>
    <col min="2" max="2" width="24" customWidth="1"/>
    <col min="3" max="3" width="22" customWidth="1"/>
    <col min="4" max="4" width="22.5" customWidth="1"/>
    <col min="5" max="5" width="22" customWidth="1"/>
    <col min="6" max="7" width="21.5" customWidth="1"/>
    <col min="8" max="8" width="20.125" customWidth="1"/>
    <col min="9" max="9" width="17.25" customWidth="1"/>
    <col min="10" max="10" width="22.375" customWidth="1"/>
  </cols>
  <sheetData>
    <row r="1" ht="18.75" customHeight="1" spans="1:10">
      <c r="A1" s="18"/>
      <c r="B1" s="18"/>
      <c r="C1" s="18"/>
      <c r="D1" s="18"/>
      <c r="E1" s="18"/>
      <c r="F1" s="18"/>
      <c r="G1" s="18"/>
      <c r="H1" s="18"/>
      <c r="I1" s="18"/>
      <c r="J1" s="19" t="s">
        <v>375</v>
      </c>
    </row>
    <row r="2" ht="52.05" customHeight="1" spans="1:10">
      <c r="A2" s="24" t="s">
        <v>376</v>
      </c>
      <c r="B2" s="25"/>
      <c r="C2" s="25"/>
      <c r="D2" s="25"/>
      <c r="E2" s="25"/>
      <c r="F2" s="25"/>
      <c r="G2" s="25"/>
      <c r="H2" s="25"/>
      <c r="I2" s="25"/>
      <c r="J2" s="25"/>
    </row>
    <row r="3" ht="21.3" customHeight="1" spans="1:10">
      <c r="A3" s="18" t="s">
        <v>233</v>
      </c>
      <c r="B3" s="18"/>
      <c r="C3" s="18"/>
      <c r="D3" s="26"/>
      <c r="E3" s="26"/>
      <c r="F3" s="26"/>
      <c r="G3" s="26"/>
      <c r="H3" s="26"/>
      <c r="I3" s="26"/>
      <c r="J3" s="26"/>
    </row>
    <row r="4" ht="27.15" customHeight="1" spans="1:10">
      <c r="A4" s="21" t="s">
        <v>234</v>
      </c>
      <c r="B4" s="21" t="s">
        <v>235</v>
      </c>
      <c r="C4" s="21" t="s">
        <v>236</v>
      </c>
      <c r="D4" s="21" t="s">
        <v>237</v>
      </c>
      <c r="E4" s="21" t="s">
        <v>238</v>
      </c>
      <c r="F4" s="21" t="s">
        <v>239</v>
      </c>
      <c r="G4" s="21" t="s">
        <v>240</v>
      </c>
      <c r="H4" s="21" t="s">
        <v>241</v>
      </c>
      <c r="I4" s="21" t="s">
        <v>242</v>
      </c>
      <c r="J4" s="21" t="s">
        <v>243</v>
      </c>
    </row>
    <row r="5" ht="18.75" customHeight="1" spans="1:10">
      <c r="A5" s="21" t="s">
        <v>46</v>
      </c>
      <c r="B5" s="21" t="s">
        <v>47</v>
      </c>
      <c r="C5" s="21" t="s">
        <v>48</v>
      </c>
      <c r="D5" s="21" t="s">
        <v>49</v>
      </c>
      <c r="E5" s="21" t="s">
        <v>50</v>
      </c>
      <c r="F5" s="21" t="s">
        <v>51</v>
      </c>
      <c r="G5" s="21" t="s">
        <v>52</v>
      </c>
      <c r="H5" s="21" t="s">
        <v>53</v>
      </c>
      <c r="I5" s="21" t="s">
        <v>54</v>
      </c>
      <c r="J5" s="21" t="s">
        <v>71</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336</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3" sqref="A3:C3"/>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377</v>
      </c>
    </row>
    <row r="2" ht="41.4" customHeight="1" spans="1:8">
      <c r="A2" s="20" t="s">
        <v>378</v>
      </c>
      <c r="B2" s="20"/>
      <c r="C2" s="20"/>
      <c r="D2" s="20"/>
      <c r="E2" s="20"/>
      <c r="F2" s="20"/>
      <c r="G2" s="20"/>
      <c r="H2" s="20"/>
    </row>
    <row r="3" ht="18.75" customHeight="1" spans="1:8">
      <c r="A3" s="18" t="s">
        <v>233</v>
      </c>
      <c r="B3" s="18"/>
      <c r="C3" s="18"/>
      <c r="D3" s="18"/>
      <c r="E3" s="18"/>
      <c r="F3" s="18"/>
      <c r="G3" s="18"/>
      <c r="H3" s="18"/>
    </row>
    <row r="4" ht="18.75" customHeight="1" spans="1:8">
      <c r="A4" s="21" t="s">
        <v>136</v>
      </c>
      <c r="B4" s="21" t="s">
        <v>379</v>
      </c>
      <c r="C4" s="21" t="s">
        <v>380</v>
      </c>
      <c r="D4" s="21" t="s">
        <v>381</v>
      </c>
      <c r="E4" s="21" t="s">
        <v>343</v>
      </c>
      <c r="F4" s="21" t="s">
        <v>382</v>
      </c>
      <c r="G4" s="21"/>
      <c r="H4" s="21"/>
    </row>
    <row r="5" ht="18.75" customHeight="1" spans="1:8">
      <c r="A5" s="21"/>
      <c r="B5" s="21"/>
      <c r="C5" s="21"/>
      <c r="D5" s="21"/>
      <c r="E5" s="21"/>
      <c r="F5" s="21" t="s">
        <v>344</v>
      </c>
      <c r="G5" s="21" t="s">
        <v>383</v>
      </c>
      <c r="H5" s="21" t="s">
        <v>384</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336</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3" sqref="A3:G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385</v>
      </c>
    </row>
    <row r="2" ht="45" customHeight="1" spans="1:11">
      <c r="A2" s="3" t="s">
        <v>386</v>
      </c>
      <c r="B2" s="3"/>
      <c r="C2" s="3"/>
      <c r="D2" s="3"/>
      <c r="E2" s="3"/>
      <c r="F2" s="3"/>
      <c r="G2" s="3"/>
      <c r="H2" s="3"/>
      <c r="I2" s="3"/>
      <c r="J2" s="3"/>
      <c r="K2" s="3"/>
    </row>
    <row r="3" ht="18.75" customHeight="1" spans="1:11">
      <c r="A3" s="4" t="str">
        <f>"单位名称："&amp;"新平彝族傣族自治县科学技术协会"</f>
        <v>单位名称：新平彝族傣族自治县科学技术协会</v>
      </c>
      <c r="B3" s="4"/>
      <c r="C3" s="4"/>
      <c r="D3" s="4"/>
      <c r="E3" s="4"/>
      <c r="F3" s="4"/>
      <c r="G3" s="4"/>
      <c r="H3" s="5"/>
      <c r="I3" s="5"/>
      <c r="J3" s="5"/>
      <c r="K3" s="5" t="s">
        <v>29</v>
      </c>
    </row>
    <row r="4" ht="18.75" customHeight="1" spans="1:11">
      <c r="A4" s="12" t="s">
        <v>212</v>
      </c>
      <c r="B4" s="12" t="s">
        <v>138</v>
      </c>
      <c r="C4" s="12" t="s">
        <v>213</v>
      </c>
      <c r="D4" s="12" t="s">
        <v>139</v>
      </c>
      <c r="E4" s="12" t="s">
        <v>140</v>
      </c>
      <c r="F4" s="12" t="s">
        <v>214</v>
      </c>
      <c r="G4" s="12" t="s">
        <v>142</v>
      </c>
      <c r="H4" s="12" t="s">
        <v>32</v>
      </c>
      <c r="I4" s="12" t="s">
        <v>387</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t="s">
        <v>336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selection activeCell="A3" sqref="A3:D3"/>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388</v>
      </c>
    </row>
    <row r="2" ht="45" customHeight="1" spans="1:7">
      <c r="A2" s="3" t="s">
        <v>389</v>
      </c>
      <c r="B2" s="3"/>
      <c r="C2" s="3"/>
      <c r="D2" s="3"/>
      <c r="E2" s="3"/>
      <c r="F2" s="3"/>
      <c r="G2" s="3"/>
    </row>
    <row r="3" ht="24.15" customHeight="1" spans="1:7">
      <c r="A3" s="4" t="str">
        <f>"单位名称："&amp;"全部"</f>
        <v>单位名称：全部</v>
      </c>
      <c r="B3" s="4"/>
      <c r="C3" s="4"/>
      <c r="D3" s="4"/>
      <c r="E3" s="5"/>
      <c r="F3" s="5"/>
      <c r="G3" s="5" t="s">
        <v>29</v>
      </c>
    </row>
    <row r="4" ht="18.75" customHeight="1" spans="1:7">
      <c r="A4" s="6" t="s">
        <v>213</v>
      </c>
      <c r="B4" s="6" t="s">
        <v>212</v>
      </c>
      <c r="C4" s="6" t="s">
        <v>138</v>
      </c>
      <c r="D4" s="6" t="s">
        <v>390</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218</v>
      </c>
      <c r="C8" s="9" t="s">
        <v>217</v>
      </c>
      <c r="D8" s="8" t="s">
        <v>391</v>
      </c>
      <c r="E8" s="10">
        <v>18800</v>
      </c>
      <c r="F8" s="10"/>
      <c r="G8" s="10"/>
    </row>
    <row r="9" ht="20.25" customHeight="1" spans="1:7">
      <c r="A9" s="8" t="s">
        <v>56</v>
      </c>
      <c r="B9" s="8" t="s">
        <v>218</v>
      </c>
      <c r="C9" s="9" t="s">
        <v>222</v>
      </c>
      <c r="D9" s="8" t="s">
        <v>391</v>
      </c>
      <c r="E9" s="10">
        <v>14400</v>
      </c>
      <c r="F9" s="10"/>
      <c r="G9" s="10"/>
    </row>
    <row r="10" ht="20.25" customHeight="1" spans="1:7">
      <c r="A10" s="8" t="s">
        <v>56</v>
      </c>
      <c r="B10" s="8" t="s">
        <v>227</v>
      </c>
      <c r="C10" s="9" t="s">
        <v>226</v>
      </c>
      <c r="D10" s="8" t="s">
        <v>391</v>
      </c>
      <c r="E10" s="10">
        <v>590000</v>
      </c>
      <c r="F10" s="10"/>
      <c r="G10" s="10"/>
    </row>
    <row r="11" ht="20.25" customHeight="1" spans="1:7">
      <c r="A11" s="11" t="s">
        <v>32</v>
      </c>
      <c r="B11" s="11"/>
      <c r="C11" s="11"/>
      <c r="D11" s="11"/>
      <c r="E11" s="10">
        <v>623200</v>
      </c>
      <c r="F11" s="10"/>
      <c r="G11" s="10"/>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3" sqref="A3:D3"/>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"单位名称："&amp;"新平彝族傣族自治县科学技术协会"</f>
        <v>单位名称：新平彝族傣族自治县科学技术协会</v>
      </c>
      <c r="B3" s="4"/>
      <c r="C3" s="4"/>
      <c r="D3" s="4"/>
      <c r="E3" s="50"/>
      <c r="F3" s="50"/>
      <c r="G3" s="50"/>
      <c r="H3" s="50"/>
      <c r="I3" s="5"/>
      <c r="J3" s="5"/>
      <c r="K3" s="5"/>
      <c r="L3" s="5"/>
      <c r="M3" s="5"/>
      <c r="N3" s="5"/>
      <c r="O3" s="5"/>
      <c r="P3" s="5"/>
      <c r="Q3" s="5"/>
      <c r="R3" s="5"/>
      <c r="S3" s="5" t="s">
        <v>29</v>
      </c>
    </row>
    <row r="4" ht="18.75" customHeight="1" spans="1:19">
      <c r="A4" s="12" t="s">
        <v>30</v>
      </c>
      <c r="B4" s="72" t="s">
        <v>31</v>
      </c>
      <c r="C4" s="72" t="s">
        <v>32</v>
      </c>
      <c r="D4" s="72" t="s">
        <v>33</v>
      </c>
      <c r="E4" s="72"/>
      <c r="F4" s="72"/>
      <c r="G4" s="72"/>
      <c r="H4" s="72"/>
      <c r="I4" s="72"/>
      <c r="J4" s="75"/>
      <c r="K4" s="75"/>
      <c r="L4" s="75"/>
      <c r="M4" s="75"/>
      <c r="N4" s="75"/>
      <c r="O4" s="72" t="s">
        <v>20</v>
      </c>
      <c r="P4" s="72"/>
      <c r="Q4" s="72"/>
      <c r="R4" s="72"/>
      <c r="S4" s="72"/>
    </row>
    <row r="5" ht="18.75" customHeight="1" spans="1:19">
      <c r="A5" s="12"/>
      <c r="B5" s="72"/>
      <c r="C5" s="72"/>
      <c r="D5" s="73" t="s">
        <v>34</v>
      </c>
      <c r="E5" s="73" t="s">
        <v>35</v>
      </c>
      <c r="F5" s="73" t="s">
        <v>36</v>
      </c>
      <c r="G5" s="73" t="s">
        <v>37</v>
      </c>
      <c r="H5" s="73" t="s">
        <v>38</v>
      </c>
      <c r="I5" s="76" t="s">
        <v>39</v>
      </c>
      <c r="J5" s="77"/>
      <c r="K5" s="77"/>
      <c r="L5" s="77"/>
      <c r="M5" s="77"/>
      <c r="N5" s="77"/>
      <c r="O5" s="76" t="s">
        <v>34</v>
      </c>
      <c r="P5" s="76" t="s">
        <v>35</v>
      </c>
      <c r="Q5" s="76" t="s">
        <v>36</v>
      </c>
      <c r="R5" s="76" t="s">
        <v>37</v>
      </c>
      <c r="S5" s="73" t="s">
        <v>40</v>
      </c>
    </row>
    <row r="6" ht="18.75" customHeight="1" spans="1:19">
      <c r="A6" s="12"/>
      <c r="B6" s="72"/>
      <c r="C6" s="72"/>
      <c r="D6" s="73"/>
      <c r="E6" s="73"/>
      <c r="F6" s="73"/>
      <c r="G6" s="73"/>
      <c r="H6" s="73"/>
      <c r="I6" s="76" t="s">
        <v>34</v>
      </c>
      <c r="J6" s="76" t="s">
        <v>41</v>
      </c>
      <c r="K6" s="76" t="s">
        <v>42</v>
      </c>
      <c r="L6" s="76" t="s">
        <v>43</v>
      </c>
      <c r="M6" s="76" t="s">
        <v>44</v>
      </c>
      <c r="N6" s="76" t="s">
        <v>45</v>
      </c>
      <c r="O6" s="76"/>
      <c r="P6" s="76"/>
      <c r="Q6" s="76"/>
      <c r="R6" s="76"/>
      <c r="S6" s="73"/>
    </row>
    <row r="7" ht="18.75" customHeight="1" spans="1:19">
      <c r="A7" s="74" t="s">
        <v>46</v>
      </c>
      <c r="B7" s="13" t="s">
        <v>47</v>
      </c>
      <c r="C7" s="13" t="s">
        <v>48</v>
      </c>
      <c r="D7" s="13" t="s">
        <v>49</v>
      </c>
      <c r="E7" s="74" t="s">
        <v>50</v>
      </c>
      <c r="F7" s="13" t="s">
        <v>51</v>
      </c>
      <c r="G7" s="13" t="s">
        <v>52</v>
      </c>
      <c r="H7" s="74"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1750433.2</v>
      </c>
      <c r="D8" s="16">
        <v>1750433.2</v>
      </c>
      <c r="E8" s="16">
        <v>1750433.2</v>
      </c>
      <c r="F8" s="16"/>
      <c r="G8" s="16"/>
      <c r="H8" s="16"/>
      <c r="I8" s="16"/>
      <c r="J8" s="16"/>
      <c r="K8" s="16"/>
      <c r="L8" s="16"/>
      <c r="M8" s="16"/>
      <c r="N8" s="16"/>
      <c r="O8" s="16"/>
      <c r="P8" s="16"/>
      <c r="Q8" s="16"/>
      <c r="R8" s="16"/>
      <c r="S8" s="16"/>
    </row>
    <row r="9" ht="20.25" customHeight="1" spans="1:19">
      <c r="A9" s="65" t="s">
        <v>57</v>
      </c>
      <c r="B9" s="65" t="s">
        <v>56</v>
      </c>
      <c r="C9" s="16">
        <v>1750433.2</v>
      </c>
      <c r="D9" s="16">
        <v>1750433.2</v>
      </c>
      <c r="E9" s="16">
        <v>1750433.2</v>
      </c>
      <c r="F9" s="16"/>
      <c r="G9" s="16"/>
      <c r="H9" s="16"/>
      <c r="I9" s="16"/>
      <c r="J9" s="16"/>
      <c r="K9" s="16"/>
      <c r="L9" s="16"/>
      <c r="M9" s="16"/>
      <c r="N9" s="16"/>
      <c r="O9" s="22"/>
      <c r="P9" s="22"/>
      <c r="Q9" s="22"/>
      <c r="R9" s="22"/>
      <c r="S9" s="22"/>
    </row>
    <row r="10" ht="20.25" customHeight="1" spans="1:19">
      <c r="A10" s="44" t="s">
        <v>32</v>
      </c>
      <c r="B10" s="44"/>
      <c r="C10" s="16">
        <v>1750433.2</v>
      </c>
      <c r="D10" s="16">
        <v>1750433.2</v>
      </c>
      <c r="E10" s="16">
        <v>1750433.2</v>
      </c>
      <c r="F10" s="16"/>
      <c r="G10" s="16"/>
      <c r="H10" s="16"/>
      <c r="I10" s="16"/>
      <c r="J10" s="16"/>
      <c r="K10" s="16"/>
      <c r="L10" s="16"/>
      <c r="M10" s="16"/>
      <c r="N10" s="16"/>
      <c r="O10" s="16"/>
      <c r="P10" s="16"/>
      <c r="Q10" s="16"/>
      <c r="R10" s="16"/>
      <c r="S10" s="1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selection activeCell="A3" sqref="A3:I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58</v>
      </c>
    </row>
    <row r="2" ht="37.5" customHeight="1" spans="1:15">
      <c r="A2" s="3" t="s">
        <v>59</v>
      </c>
      <c r="B2" s="3"/>
      <c r="C2" s="3"/>
      <c r="D2" s="3"/>
      <c r="E2" s="3"/>
      <c r="F2" s="3"/>
      <c r="G2" s="3"/>
      <c r="H2" s="3"/>
      <c r="I2" s="3"/>
      <c r="J2" s="3"/>
      <c r="K2" s="49"/>
      <c r="L2" s="49"/>
      <c r="M2" s="49"/>
      <c r="N2" s="49"/>
      <c r="O2" s="49"/>
    </row>
    <row r="3" ht="18.75" customHeight="1" spans="1:15">
      <c r="A3" s="40" t="str">
        <f>"单位名称："&amp;"新平彝族傣族自治县科学技术协会"</f>
        <v>单位名称：新平彝族傣族自治县科学技术协会</v>
      </c>
      <c r="B3" s="40"/>
      <c r="C3" s="40"/>
      <c r="D3" s="40"/>
      <c r="E3" s="40"/>
      <c r="F3" s="40"/>
      <c r="G3" s="40"/>
      <c r="H3" s="40"/>
      <c r="I3" s="40"/>
      <c r="J3" s="2"/>
      <c r="K3" s="2"/>
      <c r="L3" s="2"/>
      <c r="M3" s="2"/>
      <c r="N3" s="2"/>
      <c r="O3" s="2" t="s">
        <v>29</v>
      </c>
    </row>
    <row r="4" ht="18.75" customHeight="1" spans="1:15">
      <c r="A4" s="12" t="s">
        <v>60</v>
      </c>
      <c r="B4" s="12" t="s">
        <v>61</v>
      </c>
      <c r="C4" s="43" t="s">
        <v>32</v>
      </c>
      <c r="D4" s="43" t="s">
        <v>35</v>
      </c>
      <c r="E4" s="43"/>
      <c r="F4" s="43"/>
      <c r="G4" s="12" t="s">
        <v>36</v>
      </c>
      <c r="H4" s="43" t="s">
        <v>37</v>
      </c>
      <c r="I4" s="12" t="s">
        <v>62</v>
      </c>
      <c r="J4" s="43" t="s">
        <v>63</v>
      </c>
      <c r="K4" s="43"/>
      <c r="L4" s="43"/>
      <c r="M4" s="43"/>
      <c r="N4" s="43"/>
      <c r="O4" s="43"/>
    </row>
    <row r="5" ht="18.75" customHeight="1" spans="1:15">
      <c r="A5" s="12"/>
      <c r="B5" s="12"/>
      <c r="C5" s="43"/>
      <c r="D5" s="43" t="s">
        <v>34</v>
      </c>
      <c r="E5" s="43" t="s">
        <v>64</v>
      </c>
      <c r="F5" s="43" t="s">
        <v>65</v>
      </c>
      <c r="G5" s="12"/>
      <c r="H5" s="43"/>
      <c r="I5" s="12"/>
      <c r="J5" s="43" t="s">
        <v>34</v>
      </c>
      <c r="K5" s="43" t="s">
        <v>66</v>
      </c>
      <c r="L5" s="13" t="s">
        <v>67</v>
      </c>
      <c r="M5" s="13" t="s">
        <v>68</v>
      </c>
      <c r="N5" s="13" t="s">
        <v>69</v>
      </c>
      <c r="O5" s="13" t="s">
        <v>70</v>
      </c>
    </row>
    <row r="6" ht="18.75" customHeight="1" spans="1:15">
      <c r="A6" s="13" t="s">
        <v>46</v>
      </c>
      <c r="B6" s="13" t="s">
        <v>47</v>
      </c>
      <c r="C6" s="13" t="s">
        <v>48</v>
      </c>
      <c r="D6" s="13" t="s">
        <v>49</v>
      </c>
      <c r="E6" s="13" t="s">
        <v>50</v>
      </c>
      <c r="F6" s="13" t="s">
        <v>51</v>
      </c>
      <c r="G6" s="13" t="s">
        <v>52</v>
      </c>
      <c r="H6" s="13" t="s">
        <v>53</v>
      </c>
      <c r="I6" s="13" t="s">
        <v>54</v>
      </c>
      <c r="J6" s="13" t="s">
        <v>71</v>
      </c>
      <c r="K6" s="13">
        <v>11</v>
      </c>
      <c r="L6" s="13">
        <v>12</v>
      </c>
      <c r="M6" s="13">
        <v>13</v>
      </c>
      <c r="N6" s="13">
        <v>14</v>
      </c>
      <c r="O6" s="13">
        <v>15</v>
      </c>
    </row>
    <row r="7" ht="20.25" customHeight="1" spans="1:15">
      <c r="A7" s="15" t="s">
        <v>72</v>
      </c>
      <c r="B7" s="15" t="s">
        <v>73</v>
      </c>
      <c r="C7" s="16">
        <v>1420193.56</v>
      </c>
      <c r="D7" s="16">
        <v>1420193.56</v>
      </c>
      <c r="E7" s="16">
        <v>796993.56</v>
      </c>
      <c r="F7" s="16">
        <v>623200</v>
      </c>
      <c r="G7" s="16"/>
      <c r="H7" s="16"/>
      <c r="I7" s="16"/>
      <c r="J7" s="16"/>
      <c r="K7" s="16"/>
      <c r="L7" s="16"/>
      <c r="M7" s="16"/>
      <c r="N7" s="16"/>
      <c r="O7" s="16"/>
    </row>
    <row r="8" ht="20.25" customHeight="1" spans="1:15">
      <c r="A8" s="65" t="s">
        <v>74</v>
      </c>
      <c r="B8" s="65" t="s">
        <v>75</v>
      </c>
      <c r="C8" s="16">
        <v>830193.56</v>
      </c>
      <c r="D8" s="16">
        <v>830193.56</v>
      </c>
      <c r="E8" s="16">
        <v>796993.56</v>
      </c>
      <c r="F8" s="16">
        <v>33200</v>
      </c>
      <c r="G8" s="16"/>
      <c r="H8" s="16"/>
      <c r="I8" s="16"/>
      <c r="J8" s="16"/>
      <c r="K8" s="16"/>
      <c r="L8" s="16"/>
      <c r="M8" s="16"/>
      <c r="N8" s="16"/>
      <c r="O8" s="16"/>
    </row>
    <row r="9" ht="20.25" customHeight="1" spans="1:15">
      <c r="A9" s="66" t="s">
        <v>76</v>
      </c>
      <c r="B9" s="66" t="s">
        <v>77</v>
      </c>
      <c r="C9" s="16">
        <v>815793.56</v>
      </c>
      <c r="D9" s="16">
        <v>815793.56</v>
      </c>
      <c r="E9" s="16">
        <v>796993.56</v>
      </c>
      <c r="F9" s="16">
        <v>18800</v>
      </c>
      <c r="G9" s="16"/>
      <c r="H9" s="16"/>
      <c r="I9" s="16"/>
      <c r="J9" s="16"/>
      <c r="K9" s="16"/>
      <c r="L9" s="16"/>
      <c r="M9" s="16"/>
      <c r="N9" s="16"/>
      <c r="O9" s="16"/>
    </row>
    <row r="10" ht="20.25" customHeight="1" spans="1:15">
      <c r="A10" s="66" t="s">
        <v>78</v>
      </c>
      <c r="B10" s="66" t="s">
        <v>79</v>
      </c>
      <c r="C10" s="16">
        <v>14400</v>
      </c>
      <c r="D10" s="16">
        <v>14400</v>
      </c>
      <c r="E10" s="16"/>
      <c r="F10" s="16">
        <v>14400</v>
      </c>
      <c r="G10" s="16"/>
      <c r="H10" s="16"/>
      <c r="I10" s="16"/>
      <c r="J10" s="16"/>
      <c r="K10" s="16"/>
      <c r="L10" s="16"/>
      <c r="M10" s="16"/>
      <c r="N10" s="16"/>
      <c r="O10" s="16"/>
    </row>
    <row r="11" ht="20.25" customHeight="1" spans="1:15">
      <c r="A11" s="65" t="s">
        <v>80</v>
      </c>
      <c r="B11" s="65" t="s">
        <v>81</v>
      </c>
      <c r="C11" s="16">
        <v>590000</v>
      </c>
      <c r="D11" s="16">
        <v>590000</v>
      </c>
      <c r="E11" s="16"/>
      <c r="F11" s="16">
        <v>590000</v>
      </c>
      <c r="G11" s="16"/>
      <c r="H11" s="16"/>
      <c r="I11" s="16"/>
      <c r="J11" s="16"/>
      <c r="K11" s="16"/>
      <c r="L11" s="16"/>
      <c r="M11" s="16"/>
      <c r="N11" s="16"/>
      <c r="O11" s="16"/>
    </row>
    <row r="12" ht="20.25" customHeight="1" spans="1:15">
      <c r="A12" s="66" t="s">
        <v>82</v>
      </c>
      <c r="B12" s="66" t="s">
        <v>83</v>
      </c>
      <c r="C12" s="16">
        <v>590000</v>
      </c>
      <c r="D12" s="16">
        <v>590000</v>
      </c>
      <c r="E12" s="16"/>
      <c r="F12" s="16">
        <v>590000</v>
      </c>
      <c r="G12" s="16"/>
      <c r="H12" s="16"/>
      <c r="I12" s="16"/>
      <c r="J12" s="16"/>
      <c r="K12" s="16"/>
      <c r="L12" s="16"/>
      <c r="M12" s="16"/>
      <c r="N12" s="16"/>
      <c r="O12" s="16"/>
    </row>
    <row r="13" ht="20.25" customHeight="1" spans="1:15">
      <c r="A13" s="15" t="s">
        <v>84</v>
      </c>
      <c r="B13" s="15" t="s">
        <v>85</v>
      </c>
      <c r="C13" s="16">
        <v>119282.4</v>
      </c>
      <c r="D13" s="16">
        <v>119282.4</v>
      </c>
      <c r="E13" s="16">
        <v>119282.4</v>
      </c>
      <c r="F13" s="16"/>
      <c r="G13" s="16"/>
      <c r="H13" s="16"/>
      <c r="I13" s="16"/>
      <c r="J13" s="16"/>
      <c r="K13" s="16"/>
      <c r="L13" s="16"/>
      <c r="M13" s="16"/>
      <c r="N13" s="16"/>
      <c r="O13" s="16"/>
    </row>
    <row r="14" ht="20.25" customHeight="1" spans="1:15">
      <c r="A14" s="65" t="s">
        <v>86</v>
      </c>
      <c r="B14" s="65" t="s">
        <v>87</v>
      </c>
      <c r="C14" s="16">
        <v>119282.4</v>
      </c>
      <c r="D14" s="16">
        <v>119282.4</v>
      </c>
      <c r="E14" s="16">
        <v>119282.4</v>
      </c>
      <c r="F14" s="16"/>
      <c r="G14" s="16"/>
      <c r="H14" s="16"/>
      <c r="I14" s="16"/>
      <c r="J14" s="16"/>
      <c r="K14" s="16"/>
      <c r="L14" s="16"/>
      <c r="M14" s="16"/>
      <c r="N14" s="16"/>
      <c r="O14" s="16"/>
    </row>
    <row r="15" ht="20.25" customHeight="1" spans="1:15">
      <c r="A15" s="66" t="s">
        <v>88</v>
      </c>
      <c r="B15" s="66" t="s">
        <v>89</v>
      </c>
      <c r="C15" s="16">
        <v>300</v>
      </c>
      <c r="D15" s="16">
        <v>300</v>
      </c>
      <c r="E15" s="16">
        <v>300</v>
      </c>
      <c r="F15" s="16"/>
      <c r="G15" s="16"/>
      <c r="H15" s="16"/>
      <c r="I15" s="16"/>
      <c r="J15" s="16"/>
      <c r="K15" s="16"/>
      <c r="L15" s="16"/>
      <c r="M15" s="16"/>
      <c r="N15" s="16"/>
      <c r="O15" s="16"/>
    </row>
    <row r="16" ht="20.25" customHeight="1" spans="1:15">
      <c r="A16" s="66" t="s">
        <v>90</v>
      </c>
      <c r="B16" s="66" t="s">
        <v>91</v>
      </c>
      <c r="C16" s="16">
        <v>118982.4</v>
      </c>
      <c r="D16" s="16">
        <v>118982.4</v>
      </c>
      <c r="E16" s="16">
        <v>118982.4</v>
      </c>
      <c r="F16" s="16"/>
      <c r="G16" s="16"/>
      <c r="H16" s="16"/>
      <c r="I16" s="16"/>
      <c r="J16" s="16"/>
      <c r="K16" s="16"/>
      <c r="L16" s="16"/>
      <c r="M16" s="16"/>
      <c r="N16" s="16"/>
      <c r="O16" s="16"/>
    </row>
    <row r="17" ht="20.25" customHeight="1" spans="1:15">
      <c r="A17" s="15" t="s">
        <v>92</v>
      </c>
      <c r="B17" s="15" t="s">
        <v>93</v>
      </c>
      <c r="C17" s="16">
        <v>78603.24</v>
      </c>
      <c r="D17" s="16">
        <v>78603.24</v>
      </c>
      <c r="E17" s="16">
        <v>78603.24</v>
      </c>
      <c r="F17" s="16"/>
      <c r="G17" s="16"/>
      <c r="H17" s="16"/>
      <c r="I17" s="16"/>
      <c r="J17" s="16"/>
      <c r="K17" s="16"/>
      <c r="L17" s="16"/>
      <c r="M17" s="16"/>
      <c r="N17" s="16"/>
      <c r="O17" s="16"/>
    </row>
    <row r="18" ht="20.25" customHeight="1" spans="1:15">
      <c r="A18" s="65" t="s">
        <v>94</v>
      </c>
      <c r="B18" s="65" t="s">
        <v>95</v>
      </c>
      <c r="C18" s="16">
        <v>78603.24</v>
      </c>
      <c r="D18" s="16">
        <v>78603.24</v>
      </c>
      <c r="E18" s="16">
        <v>78603.24</v>
      </c>
      <c r="F18" s="16"/>
      <c r="G18" s="16"/>
      <c r="H18" s="16"/>
      <c r="I18" s="16"/>
      <c r="J18" s="16"/>
      <c r="K18" s="16"/>
      <c r="L18" s="16"/>
      <c r="M18" s="16"/>
      <c r="N18" s="16"/>
      <c r="O18" s="16"/>
    </row>
    <row r="19" ht="20.25" customHeight="1" spans="1:15">
      <c r="A19" s="66" t="s">
        <v>96</v>
      </c>
      <c r="B19" s="66" t="s">
        <v>97</v>
      </c>
      <c r="C19" s="16">
        <v>49710.96</v>
      </c>
      <c r="D19" s="16">
        <v>49710.96</v>
      </c>
      <c r="E19" s="16">
        <v>49710.96</v>
      </c>
      <c r="F19" s="16"/>
      <c r="G19" s="16"/>
      <c r="H19" s="16"/>
      <c r="I19" s="16"/>
      <c r="J19" s="16"/>
      <c r="K19" s="16"/>
      <c r="L19" s="16"/>
      <c r="M19" s="16"/>
      <c r="N19" s="16"/>
      <c r="O19" s="16"/>
    </row>
    <row r="20" ht="20.25" customHeight="1" spans="1:15">
      <c r="A20" s="66" t="s">
        <v>98</v>
      </c>
      <c r="B20" s="66" t="s">
        <v>99</v>
      </c>
      <c r="C20" s="16">
        <v>26512.68</v>
      </c>
      <c r="D20" s="16">
        <v>26512.68</v>
      </c>
      <c r="E20" s="16">
        <v>26512.68</v>
      </c>
      <c r="F20" s="16"/>
      <c r="G20" s="16"/>
      <c r="H20" s="16"/>
      <c r="I20" s="16"/>
      <c r="J20" s="16"/>
      <c r="K20" s="16"/>
      <c r="L20" s="16"/>
      <c r="M20" s="16"/>
      <c r="N20" s="16"/>
      <c r="O20" s="16"/>
    </row>
    <row r="21" ht="20.25" customHeight="1" spans="1:15">
      <c r="A21" s="66" t="s">
        <v>100</v>
      </c>
      <c r="B21" s="66" t="s">
        <v>101</v>
      </c>
      <c r="C21" s="16">
        <v>2379.6</v>
      </c>
      <c r="D21" s="16">
        <v>2379.6</v>
      </c>
      <c r="E21" s="16">
        <v>2379.6</v>
      </c>
      <c r="F21" s="16"/>
      <c r="G21" s="16"/>
      <c r="H21" s="16"/>
      <c r="I21" s="16"/>
      <c r="J21" s="16"/>
      <c r="K21" s="16"/>
      <c r="L21" s="16"/>
      <c r="M21" s="16"/>
      <c r="N21" s="16"/>
      <c r="O21" s="16"/>
    </row>
    <row r="22" ht="20.25" customHeight="1" spans="1:15">
      <c r="A22" s="15" t="s">
        <v>102</v>
      </c>
      <c r="B22" s="15" t="s">
        <v>103</v>
      </c>
      <c r="C22" s="16">
        <v>132354</v>
      </c>
      <c r="D22" s="16">
        <v>132354</v>
      </c>
      <c r="E22" s="16">
        <v>132354</v>
      </c>
      <c r="F22" s="16"/>
      <c r="G22" s="16"/>
      <c r="H22" s="16"/>
      <c r="I22" s="16"/>
      <c r="J22" s="16"/>
      <c r="K22" s="16"/>
      <c r="L22" s="16"/>
      <c r="M22" s="16"/>
      <c r="N22" s="16"/>
      <c r="O22" s="16"/>
    </row>
    <row r="23" ht="20.25" customHeight="1" spans="1:15">
      <c r="A23" s="65" t="s">
        <v>104</v>
      </c>
      <c r="B23" s="65" t="s">
        <v>105</v>
      </c>
      <c r="C23" s="16">
        <v>132354</v>
      </c>
      <c r="D23" s="16">
        <v>132354</v>
      </c>
      <c r="E23" s="16">
        <v>132354</v>
      </c>
      <c r="F23" s="16"/>
      <c r="G23" s="16"/>
      <c r="H23" s="16"/>
      <c r="I23" s="16"/>
      <c r="J23" s="16"/>
      <c r="K23" s="16"/>
      <c r="L23" s="16"/>
      <c r="M23" s="16"/>
      <c r="N23" s="16"/>
      <c r="O23" s="16"/>
    </row>
    <row r="24" ht="20.25" customHeight="1" spans="1:15">
      <c r="A24" s="66" t="s">
        <v>106</v>
      </c>
      <c r="B24" s="66" t="s">
        <v>107</v>
      </c>
      <c r="C24" s="16">
        <v>132354</v>
      </c>
      <c r="D24" s="16">
        <v>132354</v>
      </c>
      <c r="E24" s="16">
        <v>132354</v>
      </c>
      <c r="F24" s="16"/>
      <c r="G24" s="16"/>
      <c r="H24" s="16"/>
      <c r="I24" s="16"/>
      <c r="J24" s="16"/>
      <c r="K24" s="16"/>
      <c r="L24" s="16"/>
      <c r="M24" s="16"/>
      <c r="N24" s="16"/>
      <c r="O24" s="16"/>
    </row>
    <row r="25" ht="20.25" customHeight="1" spans="1:15">
      <c r="A25" s="44" t="s">
        <v>108</v>
      </c>
      <c r="B25" s="44"/>
      <c r="C25" s="16">
        <v>1750433.2</v>
      </c>
      <c r="D25" s="16">
        <v>1750433.2</v>
      </c>
      <c r="E25" s="16">
        <v>1127233.2</v>
      </c>
      <c r="F25" s="16">
        <v>623200</v>
      </c>
      <c r="G25" s="16"/>
      <c r="H25" s="16"/>
      <c r="I25" s="16"/>
      <c r="J25" s="16"/>
      <c r="K25" s="16"/>
      <c r="L25" s="16"/>
      <c r="M25" s="16"/>
      <c r="N25" s="16"/>
      <c r="O25" s="16"/>
    </row>
  </sheetData>
  <mergeCells count="11">
    <mergeCell ref="A2:O2"/>
    <mergeCell ref="A3:I3"/>
    <mergeCell ref="D4:F4"/>
    <mergeCell ref="J4:O4"/>
    <mergeCell ref="A25:B25"/>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3" sqref="A3:C3"/>
    </sheetView>
  </sheetViews>
  <sheetFormatPr defaultColWidth="8.85" defaultRowHeight="15" customHeight="1" outlineLevelCol="3"/>
  <cols>
    <col min="1" max="4" width="35.7083333333333" customWidth="1"/>
  </cols>
  <sheetData>
    <row r="1" ht="18.75" customHeight="1" spans="1:4">
      <c r="A1" s="1"/>
      <c r="B1" s="1"/>
      <c r="C1" s="1"/>
      <c r="D1" s="5" t="s">
        <v>109</v>
      </c>
    </row>
    <row r="2" ht="45" customHeight="1" spans="1:4">
      <c r="A2" s="3" t="s">
        <v>110</v>
      </c>
      <c r="B2" s="3"/>
      <c r="C2" s="3"/>
      <c r="D2" s="3"/>
    </row>
    <row r="3" ht="18.75" customHeight="1" spans="1:4">
      <c r="A3" s="4" t="str">
        <f>"单位名称："&amp;"新平彝族傣族自治县科学技术协会"</f>
        <v>单位名称：新平彝族傣族自治县科学技术协会</v>
      </c>
      <c r="B3" s="4"/>
      <c r="C3" s="67"/>
      <c r="D3" s="5" t="s">
        <v>2</v>
      </c>
    </row>
    <row r="4" ht="22.5" customHeight="1" spans="1:4">
      <c r="A4" s="7" t="s">
        <v>3</v>
      </c>
      <c r="B4" s="7"/>
      <c r="C4" s="7" t="s">
        <v>4</v>
      </c>
      <c r="D4" s="7"/>
    </row>
    <row r="5" ht="18.75" customHeight="1" spans="1:4">
      <c r="A5" s="7" t="s">
        <v>5</v>
      </c>
      <c r="B5" s="7" t="s">
        <v>6</v>
      </c>
      <c r="C5" s="7" t="s">
        <v>111</v>
      </c>
      <c r="D5" s="7" t="s">
        <v>6</v>
      </c>
    </row>
    <row r="6" ht="18.75" customHeight="1" spans="1:4">
      <c r="A6" s="7"/>
      <c r="B6" s="7"/>
      <c r="C6" s="7"/>
      <c r="D6" s="7"/>
    </row>
    <row r="7" ht="22.5" customHeight="1" spans="1:4">
      <c r="A7" s="14" t="s">
        <v>112</v>
      </c>
      <c r="B7" s="16">
        <v>1750433.2</v>
      </c>
      <c r="C7" s="14" t="s">
        <v>113</v>
      </c>
      <c r="D7" s="16">
        <v>1750433.2</v>
      </c>
    </row>
    <row r="8" ht="22.5" customHeight="1" spans="1:4">
      <c r="A8" s="14" t="s">
        <v>114</v>
      </c>
      <c r="B8" s="16">
        <v>1750433.2</v>
      </c>
      <c r="C8" s="14" t="str">
        <f>"（"&amp;"一"&amp;"）"&amp;"科学技术支出"</f>
        <v>（一）科学技术支出</v>
      </c>
      <c r="D8" s="16">
        <v>1420193.56</v>
      </c>
    </row>
    <row r="9" ht="22.5" customHeight="1" spans="1:4">
      <c r="A9" s="14" t="s">
        <v>115</v>
      </c>
      <c r="B9" s="16"/>
      <c r="C9" s="14" t="str">
        <f>"（"&amp;"二"&amp;"）"&amp;"社会保障和就业支出"</f>
        <v>（二）社会保障和就业支出</v>
      </c>
      <c r="D9" s="16">
        <v>119282.4</v>
      </c>
    </row>
    <row r="10" ht="22.5" customHeight="1" spans="1:4">
      <c r="A10" s="14" t="s">
        <v>116</v>
      </c>
      <c r="B10" s="16"/>
      <c r="C10" s="14" t="str">
        <f>"（"&amp;"三"&amp;"）"&amp;"卫生健康支出"</f>
        <v>（三）卫生健康支出</v>
      </c>
      <c r="D10" s="16">
        <v>78603.24</v>
      </c>
    </row>
    <row r="11" ht="22.5" customHeight="1" spans="1:4">
      <c r="A11" s="14" t="s">
        <v>117</v>
      </c>
      <c r="B11" s="16"/>
      <c r="C11" s="14" t="str">
        <f>"（"&amp;"四"&amp;"）"&amp;"住房保障支出"</f>
        <v>（四）住房保障支出</v>
      </c>
      <c r="D11" s="16">
        <v>132354</v>
      </c>
    </row>
    <row r="12" ht="22.5" customHeight="1" spans="1:4">
      <c r="A12" s="14" t="s">
        <v>114</v>
      </c>
      <c r="B12" s="16"/>
      <c r="C12" s="14"/>
      <c r="D12" s="16"/>
    </row>
    <row r="13" ht="22.5" customHeight="1" spans="1:4">
      <c r="A13" s="14" t="s">
        <v>115</v>
      </c>
      <c r="B13" s="16"/>
      <c r="C13" s="14"/>
      <c r="D13" s="16"/>
    </row>
    <row r="14" ht="22.5" customHeight="1" spans="1:4">
      <c r="A14" s="14" t="s">
        <v>116</v>
      </c>
      <c r="B14" s="16"/>
      <c r="C14" s="14"/>
      <c r="D14" s="16"/>
    </row>
    <row r="15" ht="22.5" customHeight="1" spans="1:4">
      <c r="A15" s="68"/>
      <c r="B15" s="16"/>
      <c r="C15" s="14" t="s">
        <v>118</v>
      </c>
      <c r="D15" s="16"/>
    </row>
    <row r="16" ht="22.5" customHeight="1" spans="1:4">
      <c r="A16" s="69" t="s">
        <v>119</v>
      </c>
      <c r="B16" s="70">
        <v>1750433.2</v>
      </c>
      <c r="C16" s="71" t="s">
        <v>120</v>
      </c>
      <c r="D16" s="70">
        <v>1750433.2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3" sqref="A3:C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39" t="s">
        <v>121</v>
      </c>
    </row>
    <row r="2" ht="37.5" customHeight="1" spans="1:7">
      <c r="A2" s="3" t="s">
        <v>122</v>
      </c>
      <c r="B2" s="3"/>
      <c r="C2" s="3"/>
      <c r="D2" s="3"/>
      <c r="E2" s="3"/>
      <c r="F2" s="3"/>
      <c r="G2" s="3"/>
    </row>
    <row r="3" ht="18.75" customHeight="1" spans="1:7">
      <c r="A3" s="40" t="str">
        <f>"单位名称："&amp;"新平彝族傣族自治县科学技术协会"</f>
        <v>单位名称：新平彝族傣族自治县科学技术协会</v>
      </c>
      <c r="B3" s="40"/>
      <c r="C3" s="40"/>
      <c r="D3" s="41"/>
      <c r="E3" s="41"/>
      <c r="F3" s="41"/>
      <c r="G3" s="42" t="s">
        <v>29</v>
      </c>
    </row>
    <row r="4" ht="18.75" customHeight="1" spans="1:7">
      <c r="A4" s="12" t="s">
        <v>123</v>
      </c>
      <c r="B4" s="12" t="s">
        <v>61</v>
      </c>
      <c r="C4" s="43" t="s">
        <v>32</v>
      </c>
      <c r="D4" s="43" t="s">
        <v>64</v>
      </c>
      <c r="E4" s="43"/>
      <c r="F4" s="43"/>
      <c r="G4" s="12" t="s">
        <v>65</v>
      </c>
    </row>
    <row r="5" ht="18.75" customHeight="1" spans="1:7">
      <c r="A5" s="12" t="s">
        <v>60</v>
      </c>
      <c r="B5" s="12" t="s">
        <v>61</v>
      </c>
      <c r="C5" s="43"/>
      <c r="D5" s="43" t="s">
        <v>34</v>
      </c>
      <c r="E5" s="43" t="s">
        <v>124</v>
      </c>
      <c r="F5" s="43" t="s">
        <v>125</v>
      </c>
      <c r="G5" s="12"/>
    </row>
    <row r="6" ht="18.75" customHeight="1" spans="1:7">
      <c r="A6" s="13" t="s">
        <v>46</v>
      </c>
      <c r="B6" s="13" t="s">
        <v>47</v>
      </c>
      <c r="C6" s="13" t="s">
        <v>48</v>
      </c>
      <c r="D6" s="13" t="s">
        <v>49</v>
      </c>
      <c r="E6" s="13" t="s">
        <v>50</v>
      </c>
      <c r="F6" s="13" t="s">
        <v>51</v>
      </c>
      <c r="G6" s="13" t="s">
        <v>52</v>
      </c>
    </row>
    <row r="7" ht="20.25" customHeight="1" spans="1:7">
      <c r="A7" s="15" t="s">
        <v>72</v>
      </c>
      <c r="B7" s="15" t="s">
        <v>73</v>
      </c>
      <c r="C7" s="16">
        <v>1420193.56</v>
      </c>
      <c r="D7" s="16">
        <v>796993.56</v>
      </c>
      <c r="E7" s="16">
        <v>667393.56</v>
      </c>
      <c r="F7" s="16">
        <v>129600</v>
      </c>
      <c r="G7" s="16">
        <v>623200</v>
      </c>
    </row>
    <row r="8" ht="20.25" customHeight="1" spans="1:7">
      <c r="A8" s="65" t="s">
        <v>74</v>
      </c>
      <c r="B8" s="65" t="s">
        <v>75</v>
      </c>
      <c r="C8" s="16">
        <v>830193.56</v>
      </c>
      <c r="D8" s="16">
        <v>796993.56</v>
      </c>
      <c r="E8" s="16">
        <v>667393.56</v>
      </c>
      <c r="F8" s="16">
        <v>129600</v>
      </c>
      <c r="G8" s="16">
        <v>33200</v>
      </c>
    </row>
    <row r="9" ht="20.25" customHeight="1" spans="1:7">
      <c r="A9" s="66" t="s">
        <v>76</v>
      </c>
      <c r="B9" s="66" t="s">
        <v>77</v>
      </c>
      <c r="C9" s="16">
        <v>815793.56</v>
      </c>
      <c r="D9" s="16">
        <v>796993.56</v>
      </c>
      <c r="E9" s="16">
        <v>667393.56</v>
      </c>
      <c r="F9" s="16">
        <v>129600</v>
      </c>
      <c r="G9" s="16">
        <v>18800</v>
      </c>
    </row>
    <row r="10" ht="20.25" customHeight="1" spans="1:7">
      <c r="A10" s="66" t="s">
        <v>78</v>
      </c>
      <c r="B10" s="66" t="s">
        <v>79</v>
      </c>
      <c r="C10" s="16">
        <v>14400</v>
      </c>
      <c r="D10" s="16"/>
      <c r="E10" s="16"/>
      <c r="F10" s="16"/>
      <c r="G10" s="16">
        <v>14400</v>
      </c>
    </row>
    <row r="11" ht="20.25" customHeight="1" spans="1:7">
      <c r="A11" s="65" t="s">
        <v>80</v>
      </c>
      <c r="B11" s="65" t="s">
        <v>81</v>
      </c>
      <c r="C11" s="16">
        <v>590000</v>
      </c>
      <c r="D11" s="16"/>
      <c r="E11" s="16"/>
      <c r="F11" s="16"/>
      <c r="G11" s="16">
        <v>590000</v>
      </c>
    </row>
    <row r="12" ht="20.25" customHeight="1" spans="1:7">
      <c r="A12" s="66" t="s">
        <v>82</v>
      </c>
      <c r="B12" s="66" t="s">
        <v>83</v>
      </c>
      <c r="C12" s="16">
        <v>590000</v>
      </c>
      <c r="D12" s="16"/>
      <c r="E12" s="16"/>
      <c r="F12" s="16"/>
      <c r="G12" s="16">
        <v>590000</v>
      </c>
    </row>
    <row r="13" ht="20.25" customHeight="1" spans="1:7">
      <c r="A13" s="15" t="s">
        <v>84</v>
      </c>
      <c r="B13" s="15" t="s">
        <v>85</v>
      </c>
      <c r="C13" s="16">
        <v>119282.4</v>
      </c>
      <c r="D13" s="16">
        <v>119282.4</v>
      </c>
      <c r="E13" s="16">
        <v>118982.4</v>
      </c>
      <c r="F13" s="16">
        <v>300</v>
      </c>
      <c r="G13" s="16"/>
    </row>
    <row r="14" ht="20.25" customHeight="1" spans="1:7">
      <c r="A14" s="65" t="s">
        <v>86</v>
      </c>
      <c r="B14" s="65" t="s">
        <v>87</v>
      </c>
      <c r="C14" s="16">
        <v>119282.4</v>
      </c>
      <c r="D14" s="16">
        <v>119282.4</v>
      </c>
      <c r="E14" s="16">
        <v>118982.4</v>
      </c>
      <c r="F14" s="16">
        <v>300</v>
      </c>
      <c r="G14" s="16"/>
    </row>
    <row r="15" ht="20.25" customHeight="1" spans="1:7">
      <c r="A15" s="66" t="s">
        <v>88</v>
      </c>
      <c r="B15" s="66" t="s">
        <v>89</v>
      </c>
      <c r="C15" s="16">
        <v>300</v>
      </c>
      <c r="D15" s="16">
        <v>300</v>
      </c>
      <c r="E15" s="16"/>
      <c r="F15" s="16">
        <v>300</v>
      </c>
      <c r="G15" s="16"/>
    </row>
    <row r="16" ht="20.25" customHeight="1" spans="1:7">
      <c r="A16" s="66" t="s">
        <v>90</v>
      </c>
      <c r="B16" s="66" t="s">
        <v>91</v>
      </c>
      <c r="C16" s="16">
        <v>118982.4</v>
      </c>
      <c r="D16" s="16">
        <v>118982.4</v>
      </c>
      <c r="E16" s="16">
        <v>118982.4</v>
      </c>
      <c r="F16" s="16"/>
      <c r="G16" s="16"/>
    </row>
    <row r="17" ht="20.25" customHeight="1" spans="1:7">
      <c r="A17" s="15" t="s">
        <v>92</v>
      </c>
      <c r="B17" s="15" t="s">
        <v>93</v>
      </c>
      <c r="C17" s="16">
        <v>78603.24</v>
      </c>
      <c r="D17" s="16">
        <v>78603.24</v>
      </c>
      <c r="E17" s="16">
        <v>78603.24</v>
      </c>
      <c r="F17" s="16"/>
      <c r="G17" s="16"/>
    </row>
    <row r="18" ht="20.25" customHeight="1" spans="1:7">
      <c r="A18" s="65" t="s">
        <v>94</v>
      </c>
      <c r="B18" s="65" t="s">
        <v>95</v>
      </c>
      <c r="C18" s="16">
        <v>78603.24</v>
      </c>
      <c r="D18" s="16">
        <v>78603.24</v>
      </c>
      <c r="E18" s="16">
        <v>78603.24</v>
      </c>
      <c r="F18" s="16"/>
      <c r="G18" s="16"/>
    </row>
    <row r="19" ht="20.25" customHeight="1" spans="1:7">
      <c r="A19" s="66" t="s">
        <v>96</v>
      </c>
      <c r="B19" s="66" t="s">
        <v>97</v>
      </c>
      <c r="C19" s="16">
        <v>49710.96</v>
      </c>
      <c r="D19" s="16">
        <v>49710.96</v>
      </c>
      <c r="E19" s="16">
        <v>49710.96</v>
      </c>
      <c r="F19" s="16"/>
      <c r="G19" s="16"/>
    </row>
    <row r="20" ht="20.25" customHeight="1" spans="1:7">
      <c r="A20" s="66" t="s">
        <v>98</v>
      </c>
      <c r="B20" s="66" t="s">
        <v>99</v>
      </c>
      <c r="C20" s="16">
        <v>26512.68</v>
      </c>
      <c r="D20" s="16">
        <v>26512.68</v>
      </c>
      <c r="E20" s="16">
        <v>26512.68</v>
      </c>
      <c r="F20" s="16"/>
      <c r="G20" s="16"/>
    </row>
    <row r="21" ht="20.25" customHeight="1" spans="1:7">
      <c r="A21" s="66" t="s">
        <v>100</v>
      </c>
      <c r="B21" s="66" t="s">
        <v>101</v>
      </c>
      <c r="C21" s="16">
        <v>2379.6</v>
      </c>
      <c r="D21" s="16">
        <v>2379.6</v>
      </c>
      <c r="E21" s="16">
        <v>2379.6</v>
      </c>
      <c r="F21" s="16"/>
      <c r="G21" s="16"/>
    </row>
    <row r="22" ht="20.25" customHeight="1" spans="1:7">
      <c r="A22" s="15" t="s">
        <v>102</v>
      </c>
      <c r="B22" s="15" t="s">
        <v>103</v>
      </c>
      <c r="C22" s="16">
        <v>132354</v>
      </c>
      <c r="D22" s="16">
        <v>132354</v>
      </c>
      <c r="E22" s="16">
        <v>132354</v>
      </c>
      <c r="F22" s="16"/>
      <c r="G22" s="16"/>
    </row>
    <row r="23" ht="20.25" customHeight="1" spans="1:7">
      <c r="A23" s="65" t="s">
        <v>104</v>
      </c>
      <c r="B23" s="65" t="s">
        <v>105</v>
      </c>
      <c r="C23" s="16">
        <v>132354</v>
      </c>
      <c r="D23" s="16">
        <v>132354</v>
      </c>
      <c r="E23" s="16">
        <v>132354</v>
      </c>
      <c r="F23" s="16"/>
      <c r="G23" s="16"/>
    </row>
    <row r="24" ht="20.25" customHeight="1" spans="1:7">
      <c r="A24" s="66" t="s">
        <v>106</v>
      </c>
      <c r="B24" s="66" t="s">
        <v>107</v>
      </c>
      <c r="C24" s="16">
        <v>132354</v>
      </c>
      <c r="D24" s="16">
        <v>132354</v>
      </c>
      <c r="E24" s="16">
        <v>132354</v>
      </c>
      <c r="F24" s="16"/>
      <c r="G24" s="16"/>
    </row>
    <row r="25" ht="20.25" customHeight="1" spans="1:7">
      <c r="A25" s="44" t="s">
        <v>108</v>
      </c>
      <c r="B25" s="44"/>
      <c r="C25" s="45">
        <v>1750433.2</v>
      </c>
      <c r="D25" s="45">
        <v>1127233.2</v>
      </c>
      <c r="E25" s="45">
        <v>997333.2</v>
      </c>
      <c r="F25" s="45">
        <v>129900</v>
      </c>
      <c r="G25" s="45">
        <v>623200</v>
      </c>
    </row>
  </sheetData>
  <mergeCells count="7">
    <mergeCell ref="A2:G2"/>
    <mergeCell ref="A3:C3"/>
    <mergeCell ref="A4:B4"/>
    <mergeCell ref="D4:F4"/>
    <mergeCell ref="A25:B25"/>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C3"/>
    </sheetView>
  </sheetViews>
  <sheetFormatPr defaultColWidth="8.85" defaultRowHeight="15" customHeight="1" outlineLevelRow="6" outlineLevelCol="5"/>
  <cols>
    <col min="1" max="6" width="28.575" customWidth="1"/>
  </cols>
  <sheetData>
    <row r="1" ht="18.75" customHeight="1" spans="1:6">
      <c r="A1" s="58"/>
      <c r="B1" s="58"/>
      <c r="C1" s="59"/>
      <c r="D1" s="1"/>
      <c r="E1" s="1"/>
      <c r="F1" s="60" t="s">
        <v>126</v>
      </c>
    </row>
    <row r="2" ht="41.25" customHeight="1" spans="1:6">
      <c r="A2" s="61" t="s">
        <v>127</v>
      </c>
      <c r="B2" s="61"/>
      <c r="C2" s="61"/>
      <c r="D2" s="61"/>
      <c r="E2" s="61"/>
      <c r="F2" s="61"/>
    </row>
    <row r="3" ht="18.75" customHeight="1" spans="1:6">
      <c r="A3" s="4" t="str">
        <f>"单位名称："&amp;"新平彝族傣族自治县科学技术协会"</f>
        <v>单位名称：新平彝族傣族自治县科学技术协会</v>
      </c>
      <c r="B3" s="4"/>
      <c r="C3" s="4"/>
      <c r="D3" s="62"/>
      <c r="E3" s="1"/>
      <c r="F3" s="60" t="s">
        <v>29</v>
      </c>
    </row>
    <row r="4" ht="18.75" customHeight="1" spans="1:6">
      <c r="A4" s="12" t="s">
        <v>128</v>
      </c>
      <c r="B4" s="43" t="s">
        <v>129</v>
      </c>
      <c r="C4" s="43" t="s">
        <v>130</v>
      </c>
      <c r="D4" s="43"/>
      <c r="E4" s="43"/>
      <c r="F4" s="43" t="s">
        <v>131</v>
      </c>
    </row>
    <row r="5" ht="18.75" customHeight="1" spans="1:6">
      <c r="A5" s="12"/>
      <c r="B5" s="43"/>
      <c r="C5" s="43" t="s">
        <v>34</v>
      </c>
      <c r="D5" s="43" t="s">
        <v>132</v>
      </c>
      <c r="E5" s="43" t="s">
        <v>133</v>
      </c>
      <c r="F5" s="43"/>
    </row>
    <row r="6" ht="18.75" customHeight="1" spans="1:6">
      <c r="A6" s="63">
        <v>1</v>
      </c>
      <c r="B6" s="64">
        <v>2</v>
      </c>
      <c r="C6" s="63">
        <v>3</v>
      </c>
      <c r="D6" s="63">
        <v>4</v>
      </c>
      <c r="E6" s="63">
        <v>5</v>
      </c>
      <c r="F6" s="63">
        <v>6</v>
      </c>
    </row>
    <row r="7" ht="20.25" customHeight="1" spans="1:6">
      <c r="A7" s="16">
        <v>55000</v>
      </c>
      <c r="B7" s="16"/>
      <c r="C7" s="16">
        <v>53000</v>
      </c>
      <c r="D7" s="16"/>
      <c r="E7" s="16">
        <v>53000</v>
      </c>
      <c r="F7" s="16">
        <v>2000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topLeftCell="A6" workbookViewId="0">
      <selection activeCell="A3" sqref="A3:G3"/>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134</v>
      </c>
    </row>
    <row r="2" ht="45" customHeight="1" spans="1:23">
      <c r="A2" s="3" t="s">
        <v>135</v>
      </c>
      <c r="B2" s="3"/>
      <c r="C2" s="3"/>
      <c r="D2" s="3"/>
      <c r="E2" s="3"/>
      <c r="F2" s="3"/>
      <c r="G2" s="3"/>
      <c r="H2" s="3"/>
      <c r="I2" s="3"/>
      <c r="J2" s="3"/>
      <c r="K2" s="3"/>
      <c r="L2" s="49"/>
      <c r="M2" s="49"/>
      <c r="N2" s="49"/>
      <c r="O2" s="49"/>
      <c r="P2" s="49"/>
      <c r="Q2" s="49"/>
      <c r="R2" s="49"/>
      <c r="S2" s="49"/>
      <c r="T2" s="49"/>
      <c r="U2" s="49"/>
      <c r="V2" s="49"/>
      <c r="W2" s="49"/>
    </row>
    <row r="3" ht="18.75" customHeight="1" spans="1:23">
      <c r="A3" s="4" t="str">
        <f>"单位名称："&amp;"新平彝族傣族自治县科学技术协会"</f>
        <v>单位名称：新平彝族傣族自治县科学技术协会</v>
      </c>
      <c r="B3" s="4"/>
      <c r="C3" s="4"/>
      <c r="D3" s="4"/>
      <c r="E3" s="4"/>
      <c r="F3" s="4"/>
      <c r="G3" s="4"/>
      <c r="H3" s="50"/>
      <c r="I3" s="50"/>
      <c r="J3" s="50"/>
      <c r="K3" s="50"/>
      <c r="L3" s="5"/>
      <c r="M3" s="5"/>
      <c r="N3" s="5"/>
      <c r="O3" s="5"/>
      <c r="P3" s="5"/>
      <c r="Q3" s="5"/>
      <c r="R3" s="5"/>
      <c r="S3" s="5"/>
      <c r="T3" s="5"/>
      <c r="U3" s="5"/>
      <c r="V3" s="5"/>
      <c r="W3" s="5" t="s">
        <v>29</v>
      </c>
    </row>
    <row r="4" ht="18.75" customHeight="1" spans="1:23">
      <c r="A4" s="51" t="s">
        <v>136</v>
      </c>
      <c r="B4" s="51" t="s">
        <v>137</v>
      </c>
      <c r="C4" s="51" t="s">
        <v>138</v>
      </c>
      <c r="D4" s="51" t="s">
        <v>139</v>
      </c>
      <c r="E4" s="51" t="s">
        <v>140</v>
      </c>
      <c r="F4" s="51" t="s">
        <v>141</v>
      </c>
      <c r="G4" s="51" t="s">
        <v>142</v>
      </c>
      <c r="H4" s="52" t="s">
        <v>32</v>
      </c>
      <c r="I4" s="52" t="s">
        <v>143</v>
      </c>
      <c r="J4" s="51"/>
      <c r="K4" s="51"/>
      <c r="L4" s="51"/>
      <c r="M4" s="51"/>
      <c r="N4" s="51" t="s">
        <v>144</v>
      </c>
      <c r="O4" s="51"/>
      <c r="P4" s="51"/>
      <c r="Q4" s="51" t="s">
        <v>38</v>
      </c>
      <c r="R4" s="51" t="s">
        <v>63</v>
      </c>
      <c r="S4" s="51"/>
      <c r="T4" s="51"/>
      <c r="U4" s="51"/>
      <c r="V4" s="51"/>
      <c r="W4" s="51"/>
    </row>
    <row r="5" ht="18.75" customHeight="1" spans="1:23">
      <c r="A5" s="51"/>
      <c r="B5" s="51"/>
      <c r="C5" s="51"/>
      <c r="D5" s="51"/>
      <c r="E5" s="51"/>
      <c r="F5" s="51"/>
      <c r="G5" s="51"/>
      <c r="H5" s="52" t="s">
        <v>145</v>
      </c>
      <c r="I5" s="52" t="s">
        <v>146</v>
      </c>
      <c r="J5" s="51" t="s">
        <v>36</v>
      </c>
      <c r="K5" s="51" t="s">
        <v>37</v>
      </c>
      <c r="L5" s="51"/>
      <c r="M5" s="51"/>
      <c r="N5" s="51" t="s">
        <v>144</v>
      </c>
      <c r="O5" s="51" t="s">
        <v>36</v>
      </c>
      <c r="P5" s="51" t="s">
        <v>37</v>
      </c>
      <c r="Q5" s="51" t="s">
        <v>38</v>
      </c>
      <c r="R5" s="51" t="s">
        <v>63</v>
      </c>
      <c r="S5" s="51" t="s">
        <v>41</v>
      </c>
      <c r="T5" s="51" t="s">
        <v>42</v>
      </c>
      <c r="U5" s="51" t="s">
        <v>43</v>
      </c>
      <c r="V5" s="51" t="s">
        <v>44</v>
      </c>
      <c r="W5" s="51" t="s">
        <v>45</v>
      </c>
    </row>
    <row r="6" ht="18.75" customHeight="1" spans="1:23">
      <c r="A6" s="51"/>
      <c r="B6" s="51"/>
      <c r="C6" s="51"/>
      <c r="D6" s="51"/>
      <c r="E6" s="51"/>
      <c r="F6" s="51"/>
      <c r="G6" s="51"/>
      <c r="H6" s="52"/>
      <c r="I6" s="52" t="s">
        <v>147</v>
      </c>
      <c r="J6" s="51" t="s">
        <v>148</v>
      </c>
      <c r="K6" s="51" t="s">
        <v>149</v>
      </c>
      <c r="L6" s="51" t="s">
        <v>150</v>
      </c>
      <c r="M6" s="51" t="s">
        <v>151</v>
      </c>
      <c r="N6" s="51" t="s">
        <v>35</v>
      </c>
      <c r="O6" s="51" t="s">
        <v>36</v>
      </c>
      <c r="P6" s="51" t="s">
        <v>37</v>
      </c>
      <c r="Q6" s="51"/>
      <c r="R6" s="51" t="s">
        <v>34</v>
      </c>
      <c r="S6" s="51" t="s">
        <v>41</v>
      </c>
      <c r="T6" s="51" t="s">
        <v>42</v>
      </c>
      <c r="U6" s="51" t="s">
        <v>43</v>
      </c>
      <c r="V6" s="51" t="s">
        <v>44</v>
      </c>
      <c r="W6" s="51" t="s">
        <v>45</v>
      </c>
    </row>
    <row r="7" ht="22.65" customHeight="1" spans="1:23">
      <c r="A7" s="51"/>
      <c r="B7" s="51"/>
      <c r="C7" s="51"/>
      <c r="D7" s="51"/>
      <c r="E7" s="51"/>
      <c r="F7" s="51"/>
      <c r="G7" s="51"/>
      <c r="H7" s="52"/>
      <c r="I7" s="52" t="s">
        <v>34</v>
      </c>
      <c r="J7" s="51"/>
      <c r="K7" s="51"/>
      <c r="L7" s="51"/>
      <c r="M7" s="51"/>
      <c r="N7" s="51"/>
      <c r="O7" s="51"/>
      <c r="P7" s="51"/>
      <c r="Q7" s="51"/>
      <c r="R7" s="51"/>
      <c r="S7" s="51"/>
      <c r="T7" s="51"/>
      <c r="U7" s="51"/>
      <c r="V7" s="51"/>
      <c r="W7" s="51"/>
    </row>
    <row r="8" ht="18.75" customHeight="1" spans="1:23">
      <c r="A8" s="52" t="s">
        <v>46</v>
      </c>
      <c r="B8" s="52">
        <v>2</v>
      </c>
      <c r="C8" s="52">
        <v>3</v>
      </c>
      <c r="D8" s="52">
        <v>4</v>
      </c>
      <c r="E8" s="52">
        <v>5</v>
      </c>
      <c r="F8" s="52">
        <v>6</v>
      </c>
      <c r="G8" s="52">
        <v>7</v>
      </c>
      <c r="H8" s="52">
        <v>8</v>
      </c>
      <c r="I8" s="52">
        <v>9</v>
      </c>
      <c r="J8" s="52">
        <v>10</v>
      </c>
      <c r="K8" s="52">
        <v>11</v>
      </c>
      <c r="L8" s="52">
        <v>12</v>
      </c>
      <c r="M8" s="52">
        <v>13</v>
      </c>
      <c r="N8" s="52">
        <v>14</v>
      </c>
      <c r="O8" s="52">
        <v>15</v>
      </c>
      <c r="P8" s="52">
        <v>16</v>
      </c>
      <c r="Q8" s="52">
        <v>17</v>
      </c>
      <c r="R8" s="52">
        <v>18</v>
      </c>
      <c r="S8" s="52">
        <v>19</v>
      </c>
      <c r="T8" s="52">
        <v>20</v>
      </c>
      <c r="U8" s="52">
        <v>21</v>
      </c>
      <c r="V8" s="52">
        <v>22</v>
      </c>
      <c r="W8" s="52">
        <v>23</v>
      </c>
    </row>
    <row r="9" ht="18.75" customHeight="1" spans="1:23">
      <c r="A9" s="8" t="s">
        <v>56</v>
      </c>
      <c r="B9" s="8"/>
      <c r="C9" s="9"/>
      <c r="D9" s="8"/>
      <c r="E9" s="8"/>
      <c r="F9" s="8"/>
      <c r="G9" s="8"/>
      <c r="H9" s="16">
        <v>1127233.2</v>
      </c>
      <c r="I9" s="16">
        <v>1127233.2</v>
      </c>
      <c r="J9" s="16"/>
      <c r="K9" s="16"/>
      <c r="L9" s="16">
        <v>1127233.2</v>
      </c>
      <c r="M9" s="16"/>
      <c r="N9" s="16"/>
      <c r="O9" s="16"/>
      <c r="P9" s="16"/>
      <c r="Q9" s="16"/>
      <c r="R9" s="16"/>
      <c r="S9" s="16"/>
      <c r="T9" s="16"/>
      <c r="U9" s="16"/>
      <c r="V9" s="16"/>
      <c r="W9" s="16"/>
    </row>
    <row r="10" ht="18.75" customHeight="1" spans="1:23">
      <c r="A10" s="53" t="s">
        <v>56</v>
      </c>
      <c r="B10" s="8" t="s">
        <v>152</v>
      </c>
      <c r="C10" s="9" t="s">
        <v>153</v>
      </c>
      <c r="D10" s="8" t="s">
        <v>76</v>
      </c>
      <c r="E10" s="8" t="s">
        <v>77</v>
      </c>
      <c r="F10" s="8" t="s">
        <v>154</v>
      </c>
      <c r="G10" s="8" t="s">
        <v>155</v>
      </c>
      <c r="H10" s="16">
        <v>231708</v>
      </c>
      <c r="I10" s="16">
        <v>231708</v>
      </c>
      <c r="J10" s="16"/>
      <c r="K10" s="16"/>
      <c r="L10" s="16">
        <v>231708</v>
      </c>
      <c r="M10" s="16"/>
      <c r="N10" s="16"/>
      <c r="O10" s="16"/>
      <c r="P10" s="22"/>
      <c r="Q10" s="16"/>
      <c r="R10" s="16"/>
      <c r="S10" s="16"/>
      <c r="T10" s="16"/>
      <c r="U10" s="16"/>
      <c r="V10" s="16"/>
      <c r="W10" s="16"/>
    </row>
    <row r="11" ht="18.75" customHeight="1" spans="1:23">
      <c r="A11" s="53" t="s">
        <v>56</v>
      </c>
      <c r="B11" s="8" t="s">
        <v>152</v>
      </c>
      <c r="C11" s="9" t="s">
        <v>153</v>
      </c>
      <c r="D11" s="8" t="s">
        <v>76</v>
      </c>
      <c r="E11" s="8" t="s">
        <v>77</v>
      </c>
      <c r="F11" s="8" t="s">
        <v>156</v>
      </c>
      <c r="G11" s="8" t="s">
        <v>157</v>
      </c>
      <c r="H11" s="16">
        <v>312492</v>
      </c>
      <c r="I11" s="16">
        <v>312492</v>
      </c>
      <c r="J11" s="16"/>
      <c r="K11" s="16"/>
      <c r="L11" s="16">
        <v>312492</v>
      </c>
      <c r="M11" s="16"/>
      <c r="N11" s="16"/>
      <c r="O11" s="16"/>
      <c r="P11" s="22"/>
      <c r="Q11" s="16"/>
      <c r="R11" s="16"/>
      <c r="S11" s="16"/>
      <c r="T11" s="16"/>
      <c r="U11" s="16"/>
      <c r="V11" s="16"/>
      <c r="W11" s="16"/>
    </row>
    <row r="12" ht="18.75" customHeight="1" spans="1:23">
      <c r="A12" s="53" t="s">
        <v>56</v>
      </c>
      <c r="B12" s="8" t="s">
        <v>158</v>
      </c>
      <c r="C12" s="9" t="s">
        <v>159</v>
      </c>
      <c r="D12" s="8" t="s">
        <v>96</v>
      </c>
      <c r="E12" s="8" t="s">
        <v>97</v>
      </c>
      <c r="F12" s="8" t="s">
        <v>160</v>
      </c>
      <c r="G12" s="8" t="s">
        <v>161</v>
      </c>
      <c r="H12" s="16">
        <v>2118</v>
      </c>
      <c r="I12" s="16">
        <v>2118</v>
      </c>
      <c r="J12" s="16"/>
      <c r="K12" s="16"/>
      <c r="L12" s="16">
        <v>2118</v>
      </c>
      <c r="M12" s="16"/>
      <c r="N12" s="16"/>
      <c r="O12" s="16"/>
      <c r="P12" s="22"/>
      <c r="Q12" s="16"/>
      <c r="R12" s="16"/>
      <c r="S12" s="16"/>
      <c r="T12" s="16"/>
      <c r="U12" s="16"/>
      <c r="V12" s="16"/>
      <c r="W12" s="16"/>
    </row>
    <row r="13" ht="18.75" customHeight="1" spans="1:23">
      <c r="A13" s="53" t="s">
        <v>56</v>
      </c>
      <c r="B13" s="8" t="s">
        <v>162</v>
      </c>
      <c r="C13" s="9" t="s">
        <v>107</v>
      </c>
      <c r="D13" s="8" t="s">
        <v>106</v>
      </c>
      <c r="E13" s="8" t="s">
        <v>107</v>
      </c>
      <c r="F13" s="8" t="s">
        <v>163</v>
      </c>
      <c r="G13" s="8" t="s">
        <v>107</v>
      </c>
      <c r="H13" s="16">
        <v>132354</v>
      </c>
      <c r="I13" s="16">
        <v>132354</v>
      </c>
      <c r="J13" s="16"/>
      <c r="K13" s="16"/>
      <c r="L13" s="16">
        <v>132354</v>
      </c>
      <c r="M13" s="16"/>
      <c r="N13" s="16"/>
      <c r="O13" s="16"/>
      <c r="P13" s="22"/>
      <c r="Q13" s="16"/>
      <c r="R13" s="16"/>
      <c r="S13" s="16"/>
      <c r="T13" s="16"/>
      <c r="U13" s="16"/>
      <c r="V13" s="16"/>
      <c r="W13" s="16"/>
    </row>
    <row r="14" ht="18.75" customHeight="1" spans="1:23">
      <c r="A14" s="53" t="s">
        <v>56</v>
      </c>
      <c r="B14" s="8" t="s">
        <v>164</v>
      </c>
      <c r="C14" s="54" t="s">
        <v>165</v>
      </c>
      <c r="D14" s="55" t="s">
        <v>76</v>
      </c>
      <c r="E14" s="55" t="s">
        <v>77</v>
      </c>
      <c r="F14" s="55" t="s">
        <v>166</v>
      </c>
      <c r="G14" s="55" t="s">
        <v>167</v>
      </c>
      <c r="H14" s="56">
        <v>53000</v>
      </c>
      <c r="I14" s="56">
        <v>53000</v>
      </c>
      <c r="J14" s="56"/>
      <c r="K14" s="56"/>
      <c r="L14" s="56">
        <v>53000</v>
      </c>
      <c r="M14" s="56"/>
      <c r="N14" s="56"/>
      <c r="O14" s="16"/>
      <c r="P14" s="22"/>
      <c r="Q14" s="16"/>
      <c r="R14" s="16"/>
      <c r="S14" s="16"/>
      <c r="T14" s="16"/>
      <c r="U14" s="16"/>
      <c r="V14" s="16"/>
      <c r="W14" s="16"/>
    </row>
    <row r="15" ht="18.75" customHeight="1" spans="1:23">
      <c r="A15" s="53" t="s">
        <v>56</v>
      </c>
      <c r="B15" s="8" t="s">
        <v>168</v>
      </c>
      <c r="C15" s="54" t="s">
        <v>169</v>
      </c>
      <c r="D15" s="55" t="s">
        <v>76</v>
      </c>
      <c r="E15" s="55" t="s">
        <v>77</v>
      </c>
      <c r="F15" s="55" t="s">
        <v>170</v>
      </c>
      <c r="G15" s="55" t="s">
        <v>171</v>
      </c>
      <c r="H15" s="56">
        <v>42600</v>
      </c>
      <c r="I15" s="56">
        <v>42600</v>
      </c>
      <c r="J15" s="56"/>
      <c r="K15" s="56"/>
      <c r="L15" s="56">
        <v>42600</v>
      </c>
      <c r="M15" s="56"/>
      <c r="N15" s="56"/>
      <c r="O15" s="16"/>
      <c r="P15" s="22"/>
      <c r="Q15" s="16"/>
      <c r="R15" s="16"/>
      <c r="S15" s="16"/>
      <c r="T15" s="16"/>
      <c r="U15" s="16"/>
      <c r="V15" s="16"/>
      <c r="W15" s="16"/>
    </row>
    <row r="16" ht="18.75" customHeight="1" spans="1:23">
      <c r="A16" s="57" t="s">
        <v>56</v>
      </c>
      <c r="B16" s="55" t="s">
        <v>172</v>
      </c>
      <c r="C16" s="54" t="s">
        <v>173</v>
      </c>
      <c r="D16" s="55" t="s">
        <v>76</v>
      </c>
      <c r="E16" s="55" t="s">
        <v>77</v>
      </c>
      <c r="F16" s="55" t="s">
        <v>174</v>
      </c>
      <c r="G16" s="55" t="s">
        <v>173</v>
      </c>
      <c r="H16" s="56">
        <v>8000</v>
      </c>
      <c r="I16" s="56">
        <v>8000</v>
      </c>
      <c r="J16" s="56"/>
      <c r="K16" s="56"/>
      <c r="L16" s="56">
        <v>8000</v>
      </c>
      <c r="M16" s="56"/>
      <c r="N16" s="56"/>
      <c r="O16" s="16"/>
      <c r="P16" s="22"/>
      <c r="Q16" s="16"/>
      <c r="R16" s="16"/>
      <c r="S16" s="16"/>
      <c r="T16" s="16"/>
      <c r="U16" s="16"/>
      <c r="V16" s="16"/>
      <c r="W16" s="16"/>
    </row>
    <row r="17" ht="18.75" customHeight="1" spans="1:23">
      <c r="A17" s="57" t="s">
        <v>56</v>
      </c>
      <c r="B17" s="55" t="s">
        <v>175</v>
      </c>
      <c r="C17" s="54" t="s">
        <v>176</v>
      </c>
      <c r="D17" s="55" t="s">
        <v>76</v>
      </c>
      <c r="E17" s="55" t="s">
        <v>77</v>
      </c>
      <c r="F17" s="55" t="s">
        <v>177</v>
      </c>
      <c r="G17" s="55" t="s">
        <v>178</v>
      </c>
      <c r="H17" s="56">
        <v>11010</v>
      </c>
      <c r="I17" s="56">
        <v>11010</v>
      </c>
      <c r="J17" s="56"/>
      <c r="K17" s="56"/>
      <c r="L17" s="56">
        <v>11010</v>
      </c>
      <c r="M17" s="56"/>
      <c r="N17" s="56"/>
      <c r="O17" s="16"/>
      <c r="P17" s="22"/>
      <c r="Q17" s="16"/>
      <c r="R17" s="16"/>
      <c r="S17" s="16"/>
      <c r="T17" s="16"/>
      <c r="U17" s="16"/>
      <c r="V17" s="16"/>
      <c r="W17" s="16"/>
    </row>
    <row r="18" ht="18.75" customHeight="1" spans="1:23">
      <c r="A18" s="57" t="s">
        <v>56</v>
      </c>
      <c r="B18" s="55" t="s">
        <v>175</v>
      </c>
      <c r="C18" s="54" t="s">
        <v>176</v>
      </c>
      <c r="D18" s="55" t="s">
        <v>76</v>
      </c>
      <c r="E18" s="55" t="s">
        <v>77</v>
      </c>
      <c r="F18" s="55" t="s">
        <v>179</v>
      </c>
      <c r="G18" s="55" t="s">
        <v>180</v>
      </c>
      <c r="H18" s="56">
        <v>1200</v>
      </c>
      <c r="I18" s="56">
        <v>1200</v>
      </c>
      <c r="J18" s="56"/>
      <c r="K18" s="56"/>
      <c r="L18" s="56">
        <v>1200</v>
      </c>
      <c r="M18" s="56"/>
      <c r="N18" s="56"/>
      <c r="O18" s="16"/>
      <c r="P18" s="22"/>
      <c r="Q18" s="16"/>
      <c r="R18" s="16"/>
      <c r="S18" s="16"/>
      <c r="T18" s="16"/>
      <c r="U18" s="16"/>
      <c r="V18" s="16"/>
      <c r="W18" s="16"/>
    </row>
    <row r="19" ht="18.75" customHeight="1" spans="1:23">
      <c r="A19" s="57" t="s">
        <v>56</v>
      </c>
      <c r="B19" s="55" t="s">
        <v>175</v>
      </c>
      <c r="C19" s="54" t="s">
        <v>176</v>
      </c>
      <c r="D19" s="55" t="s">
        <v>76</v>
      </c>
      <c r="E19" s="55" t="s">
        <v>77</v>
      </c>
      <c r="F19" s="55" t="s">
        <v>181</v>
      </c>
      <c r="G19" s="55" t="s">
        <v>182</v>
      </c>
      <c r="H19" s="56">
        <v>1800</v>
      </c>
      <c r="I19" s="56">
        <v>1800</v>
      </c>
      <c r="J19" s="56"/>
      <c r="K19" s="56"/>
      <c r="L19" s="56">
        <v>1800</v>
      </c>
      <c r="M19" s="56"/>
      <c r="N19" s="56"/>
      <c r="O19" s="16"/>
      <c r="P19" s="22"/>
      <c r="Q19" s="16"/>
      <c r="R19" s="16"/>
      <c r="S19" s="16"/>
      <c r="T19" s="16"/>
      <c r="U19" s="16"/>
      <c r="V19" s="16"/>
      <c r="W19" s="16"/>
    </row>
    <row r="20" ht="18.75" customHeight="1" spans="1:23">
      <c r="A20" s="57" t="s">
        <v>56</v>
      </c>
      <c r="B20" s="55" t="s">
        <v>175</v>
      </c>
      <c r="C20" s="54" t="s">
        <v>176</v>
      </c>
      <c r="D20" s="55" t="s">
        <v>76</v>
      </c>
      <c r="E20" s="55" t="s">
        <v>77</v>
      </c>
      <c r="F20" s="55" t="s">
        <v>183</v>
      </c>
      <c r="G20" s="55" t="s">
        <v>184</v>
      </c>
      <c r="H20" s="56">
        <v>490</v>
      </c>
      <c r="I20" s="56">
        <v>490</v>
      </c>
      <c r="J20" s="56"/>
      <c r="K20" s="56"/>
      <c r="L20" s="56">
        <v>490</v>
      </c>
      <c r="M20" s="56"/>
      <c r="N20" s="56"/>
      <c r="O20" s="16"/>
      <c r="P20" s="22"/>
      <c r="Q20" s="16"/>
      <c r="R20" s="16"/>
      <c r="S20" s="16"/>
      <c r="T20" s="16"/>
      <c r="U20" s="16"/>
      <c r="V20" s="16"/>
      <c r="W20" s="16"/>
    </row>
    <row r="21" ht="18.75" customHeight="1" spans="1:23">
      <c r="A21" s="57" t="s">
        <v>56</v>
      </c>
      <c r="B21" s="55" t="s">
        <v>175</v>
      </c>
      <c r="C21" s="54" t="s">
        <v>176</v>
      </c>
      <c r="D21" s="55" t="s">
        <v>76</v>
      </c>
      <c r="E21" s="55" t="s">
        <v>77</v>
      </c>
      <c r="F21" s="55" t="s">
        <v>185</v>
      </c>
      <c r="G21" s="55" t="s">
        <v>186</v>
      </c>
      <c r="H21" s="56">
        <v>6000</v>
      </c>
      <c r="I21" s="56">
        <v>6000</v>
      </c>
      <c r="J21" s="56"/>
      <c r="K21" s="56"/>
      <c r="L21" s="56">
        <v>6000</v>
      </c>
      <c r="M21" s="56"/>
      <c r="N21" s="56"/>
      <c r="O21" s="16"/>
      <c r="P21" s="22"/>
      <c r="Q21" s="16"/>
      <c r="R21" s="16"/>
      <c r="S21" s="16"/>
      <c r="T21" s="16"/>
      <c r="U21" s="16"/>
      <c r="V21" s="16"/>
      <c r="W21" s="16"/>
    </row>
    <row r="22" ht="18.75" customHeight="1" spans="1:23">
      <c r="A22" s="57" t="s">
        <v>56</v>
      </c>
      <c r="B22" s="55" t="s">
        <v>175</v>
      </c>
      <c r="C22" s="54" t="s">
        <v>176</v>
      </c>
      <c r="D22" s="55" t="s">
        <v>76</v>
      </c>
      <c r="E22" s="55" t="s">
        <v>77</v>
      </c>
      <c r="F22" s="55" t="s">
        <v>187</v>
      </c>
      <c r="G22" s="55" t="s">
        <v>188</v>
      </c>
      <c r="H22" s="56">
        <v>3500</v>
      </c>
      <c r="I22" s="56">
        <v>3500</v>
      </c>
      <c r="J22" s="56"/>
      <c r="K22" s="56"/>
      <c r="L22" s="56">
        <v>3500</v>
      </c>
      <c r="M22" s="56"/>
      <c r="N22" s="56"/>
      <c r="O22" s="16"/>
      <c r="P22" s="22"/>
      <c r="Q22" s="16"/>
      <c r="R22" s="16"/>
      <c r="S22" s="16"/>
      <c r="T22" s="16"/>
      <c r="U22" s="16"/>
      <c r="V22" s="16"/>
      <c r="W22" s="16"/>
    </row>
    <row r="23" ht="18.75" customHeight="1" spans="1:23">
      <c r="A23" s="53" t="s">
        <v>56</v>
      </c>
      <c r="B23" s="8" t="s">
        <v>189</v>
      </c>
      <c r="C23" s="54" t="s">
        <v>131</v>
      </c>
      <c r="D23" s="55" t="s">
        <v>76</v>
      </c>
      <c r="E23" s="55" t="s">
        <v>77</v>
      </c>
      <c r="F23" s="55" t="s">
        <v>190</v>
      </c>
      <c r="G23" s="55" t="s">
        <v>131</v>
      </c>
      <c r="H23" s="56">
        <v>2000</v>
      </c>
      <c r="I23" s="56">
        <v>2000</v>
      </c>
      <c r="J23" s="56"/>
      <c r="K23" s="56"/>
      <c r="L23" s="56">
        <v>2000</v>
      </c>
      <c r="M23" s="56"/>
      <c r="N23" s="56"/>
      <c r="O23" s="16"/>
      <c r="P23" s="22"/>
      <c r="Q23" s="16"/>
      <c r="R23" s="16"/>
      <c r="S23" s="16"/>
      <c r="T23" s="16"/>
      <c r="U23" s="16"/>
      <c r="V23" s="16"/>
      <c r="W23" s="16"/>
    </row>
    <row r="24" ht="18.75" customHeight="1" spans="1:23">
      <c r="A24" s="53" t="s">
        <v>56</v>
      </c>
      <c r="B24" s="8" t="s">
        <v>191</v>
      </c>
      <c r="C24" s="54" t="s">
        <v>192</v>
      </c>
      <c r="D24" s="55" t="s">
        <v>76</v>
      </c>
      <c r="E24" s="55" t="s">
        <v>77</v>
      </c>
      <c r="F24" s="55" t="s">
        <v>193</v>
      </c>
      <c r="G24" s="55" t="s">
        <v>194</v>
      </c>
      <c r="H24" s="56">
        <v>91020</v>
      </c>
      <c r="I24" s="56">
        <v>91020</v>
      </c>
      <c r="J24" s="56"/>
      <c r="K24" s="56"/>
      <c r="L24" s="56">
        <v>91020</v>
      </c>
      <c r="M24" s="56"/>
      <c r="N24" s="56"/>
      <c r="O24" s="16"/>
      <c r="P24" s="22"/>
      <c r="Q24" s="16"/>
      <c r="R24" s="16"/>
      <c r="S24" s="16"/>
      <c r="T24" s="16"/>
      <c r="U24" s="16"/>
      <c r="V24" s="16"/>
      <c r="W24" s="16"/>
    </row>
    <row r="25" ht="18.75" customHeight="1" spans="1:23">
      <c r="A25" s="53" t="s">
        <v>56</v>
      </c>
      <c r="B25" s="8" t="s">
        <v>195</v>
      </c>
      <c r="C25" s="54" t="s">
        <v>196</v>
      </c>
      <c r="D25" s="55" t="s">
        <v>76</v>
      </c>
      <c r="E25" s="55" t="s">
        <v>77</v>
      </c>
      <c r="F25" s="55" t="s">
        <v>197</v>
      </c>
      <c r="G25" s="55" t="s">
        <v>198</v>
      </c>
      <c r="H25" s="56">
        <v>30600</v>
      </c>
      <c r="I25" s="56">
        <v>30600</v>
      </c>
      <c r="J25" s="56"/>
      <c r="K25" s="56"/>
      <c r="L25" s="56">
        <v>30600</v>
      </c>
      <c r="M25" s="56"/>
      <c r="N25" s="56"/>
      <c r="O25" s="16"/>
      <c r="P25" s="22"/>
      <c r="Q25" s="16"/>
      <c r="R25" s="16"/>
      <c r="S25" s="16"/>
      <c r="T25" s="16"/>
      <c r="U25" s="16"/>
      <c r="V25" s="16"/>
      <c r="W25" s="16"/>
    </row>
    <row r="26" ht="18.75" customHeight="1" spans="1:23">
      <c r="A26" s="53" t="s">
        <v>56</v>
      </c>
      <c r="B26" s="8" t="s">
        <v>199</v>
      </c>
      <c r="C26" s="54" t="s">
        <v>200</v>
      </c>
      <c r="D26" s="55" t="s">
        <v>88</v>
      </c>
      <c r="E26" s="55" t="s">
        <v>89</v>
      </c>
      <c r="F26" s="55" t="s">
        <v>177</v>
      </c>
      <c r="G26" s="55" t="s">
        <v>178</v>
      </c>
      <c r="H26" s="56">
        <v>300</v>
      </c>
      <c r="I26" s="56">
        <v>300</v>
      </c>
      <c r="J26" s="56"/>
      <c r="K26" s="56"/>
      <c r="L26" s="56">
        <v>300</v>
      </c>
      <c r="M26" s="56"/>
      <c r="N26" s="56"/>
      <c r="O26" s="16"/>
      <c r="P26" s="22"/>
      <c r="Q26" s="16"/>
      <c r="R26" s="16"/>
      <c r="S26" s="16"/>
      <c r="T26" s="16"/>
      <c r="U26" s="16"/>
      <c r="V26" s="16"/>
      <c r="W26" s="16"/>
    </row>
    <row r="27" ht="18.75" customHeight="1" spans="1:23">
      <c r="A27" s="53" t="s">
        <v>56</v>
      </c>
      <c r="B27" s="8" t="s">
        <v>201</v>
      </c>
      <c r="C27" s="9" t="s">
        <v>202</v>
      </c>
      <c r="D27" s="8" t="s">
        <v>76</v>
      </c>
      <c r="E27" s="8" t="s">
        <v>77</v>
      </c>
      <c r="F27" s="8" t="s">
        <v>203</v>
      </c>
      <c r="G27" s="8" t="s">
        <v>204</v>
      </c>
      <c r="H27" s="16">
        <v>1573.56</v>
      </c>
      <c r="I27" s="16">
        <v>1573.56</v>
      </c>
      <c r="J27" s="16"/>
      <c r="K27" s="16"/>
      <c r="L27" s="16">
        <v>1573.56</v>
      </c>
      <c r="M27" s="16"/>
      <c r="N27" s="16"/>
      <c r="O27" s="16"/>
      <c r="P27" s="22"/>
      <c r="Q27" s="16"/>
      <c r="R27" s="16"/>
      <c r="S27" s="16"/>
      <c r="T27" s="16"/>
      <c r="U27" s="16"/>
      <c r="V27" s="16"/>
      <c r="W27" s="16"/>
    </row>
    <row r="28" ht="18.75" customHeight="1" spans="1:23">
      <c r="A28" s="53" t="s">
        <v>56</v>
      </c>
      <c r="B28" s="8" t="s">
        <v>201</v>
      </c>
      <c r="C28" s="9" t="s">
        <v>202</v>
      </c>
      <c r="D28" s="8" t="s">
        <v>90</v>
      </c>
      <c r="E28" s="8" t="s">
        <v>91</v>
      </c>
      <c r="F28" s="8" t="s">
        <v>205</v>
      </c>
      <c r="G28" s="8" t="s">
        <v>206</v>
      </c>
      <c r="H28" s="16">
        <v>118982.4</v>
      </c>
      <c r="I28" s="16">
        <v>118982.4</v>
      </c>
      <c r="J28" s="16"/>
      <c r="K28" s="16"/>
      <c r="L28" s="16">
        <v>118982.4</v>
      </c>
      <c r="M28" s="16"/>
      <c r="N28" s="16"/>
      <c r="O28" s="16"/>
      <c r="P28" s="22"/>
      <c r="Q28" s="16"/>
      <c r="R28" s="16"/>
      <c r="S28" s="16"/>
      <c r="T28" s="16"/>
      <c r="U28" s="16"/>
      <c r="V28" s="16"/>
      <c r="W28" s="16"/>
    </row>
    <row r="29" ht="18.75" customHeight="1" spans="1:23">
      <c r="A29" s="53" t="s">
        <v>56</v>
      </c>
      <c r="B29" s="8" t="s">
        <v>201</v>
      </c>
      <c r="C29" s="9" t="s">
        <v>202</v>
      </c>
      <c r="D29" s="8" t="s">
        <v>96</v>
      </c>
      <c r="E29" s="8" t="s">
        <v>97</v>
      </c>
      <c r="F29" s="8" t="s">
        <v>160</v>
      </c>
      <c r="G29" s="8" t="s">
        <v>161</v>
      </c>
      <c r="H29" s="16">
        <v>47592.96</v>
      </c>
      <c r="I29" s="16">
        <v>47592.96</v>
      </c>
      <c r="J29" s="16"/>
      <c r="K29" s="16"/>
      <c r="L29" s="16">
        <v>47592.96</v>
      </c>
      <c r="M29" s="16"/>
      <c r="N29" s="16"/>
      <c r="O29" s="16"/>
      <c r="P29" s="22"/>
      <c r="Q29" s="16"/>
      <c r="R29" s="16"/>
      <c r="S29" s="16"/>
      <c r="T29" s="16"/>
      <c r="U29" s="16"/>
      <c r="V29" s="16"/>
      <c r="W29" s="16"/>
    </row>
    <row r="30" ht="18.75" customHeight="1" spans="1:23">
      <c r="A30" s="53" t="s">
        <v>56</v>
      </c>
      <c r="B30" s="8" t="s">
        <v>201</v>
      </c>
      <c r="C30" s="9" t="s">
        <v>202</v>
      </c>
      <c r="D30" s="8" t="s">
        <v>98</v>
      </c>
      <c r="E30" s="8" t="s">
        <v>99</v>
      </c>
      <c r="F30" s="8" t="s">
        <v>207</v>
      </c>
      <c r="G30" s="8" t="s">
        <v>208</v>
      </c>
      <c r="H30" s="16">
        <v>26512.68</v>
      </c>
      <c r="I30" s="16">
        <v>26512.68</v>
      </c>
      <c r="J30" s="16"/>
      <c r="K30" s="16"/>
      <c r="L30" s="16">
        <v>26512.68</v>
      </c>
      <c r="M30" s="16"/>
      <c r="N30" s="16"/>
      <c r="O30" s="16"/>
      <c r="P30" s="22"/>
      <c r="Q30" s="16"/>
      <c r="R30" s="16"/>
      <c r="S30" s="16"/>
      <c r="T30" s="16"/>
      <c r="U30" s="16"/>
      <c r="V30" s="16"/>
      <c r="W30" s="16"/>
    </row>
    <row r="31" ht="18.75" customHeight="1" spans="1:23">
      <c r="A31" s="53" t="s">
        <v>56</v>
      </c>
      <c r="B31" s="8" t="s">
        <v>201</v>
      </c>
      <c r="C31" s="9" t="s">
        <v>202</v>
      </c>
      <c r="D31" s="8" t="s">
        <v>100</v>
      </c>
      <c r="E31" s="8" t="s">
        <v>101</v>
      </c>
      <c r="F31" s="8" t="s">
        <v>203</v>
      </c>
      <c r="G31" s="8" t="s">
        <v>204</v>
      </c>
      <c r="H31" s="16">
        <v>2379.6</v>
      </c>
      <c r="I31" s="16">
        <v>2379.6</v>
      </c>
      <c r="J31" s="16"/>
      <c r="K31" s="16"/>
      <c r="L31" s="16">
        <v>2379.6</v>
      </c>
      <c r="M31" s="16"/>
      <c r="N31" s="16"/>
      <c r="O31" s="16"/>
      <c r="P31" s="22"/>
      <c r="Q31" s="16"/>
      <c r="R31" s="16"/>
      <c r="S31" s="16"/>
      <c r="T31" s="16"/>
      <c r="U31" s="16"/>
      <c r="V31" s="16"/>
      <c r="W31" s="16"/>
    </row>
    <row r="32" ht="18.75" customHeight="1" spans="1:23">
      <c r="A32" s="11" t="s">
        <v>32</v>
      </c>
      <c r="B32" s="11"/>
      <c r="C32" s="11"/>
      <c r="D32" s="11"/>
      <c r="E32" s="11"/>
      <c r="F32" s="11"/>
      <c r="G32" s="11"/>
      <c r="H32" s="16">
        <v>1127233.2</v>
      </c>
      <c r="I32" s="16">
        <v>1127233.2</v>
      </c>
      <c r="J32" s="16"/>
      <c r="K32" s="16"/>
      <c r="L32" s="16">
        <v>1127233.2</v>
      </c>
      <c r="M32" s="16"/>
      <c r="N32" s="16"/>
      <c r="O32" s="16"/>
      <c r="P32" s="16"/>
      <c r="Q32" s="16"/>
      <c r="R32" s="16"/>
      <c r="S32" s="16"/>
      <c r="T32" s="16"/>
      <c r="U32" s="16"/>
      <c r="V32" s="16"/>
      <c r="W32" s="16"/>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workbookViewId="0">
      <selection activeCell="A3" sqref="A3:H3"/>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209</v>
      </c>
    </row>
    <row r="2" ht="45" customHeight="1" spans="1:23">
      <c r="A2" s="3" t="s">
        <v>210</v>
      </c>
      <c r="B2" s="3"/>
      <c r="C2" s="3"/>
      <c r="D2" s="3"/>
      <c r="E2" s="3"/>
      <c r="F2" s="3"/>
      <c r="G2" s="3"/>
      <c r="H2" s="3"/>
      <c r="I2" s="3"/>
      <c r="J2" s="3"/>
      <c r="K2" s="3"/>
      <c r="L2" s="3"/>
      <c r="M2" s="3"/>
      <c r="N2" s="49"/>
      <c r="O2" s="49"/>
      <c r="P2" s="49"/>
      <c r="Q2" s="49"/>
      <c r="R2" s="49"/>
      <c r="S2" s="49"/>
      <c r="T2" s="49"/>
      <c r="U2" s="49"/>
      <c r="V2" s="49"/>
      <c r="W2" s="49"/>
    </row>
    <row r="3" ht="18.75" customHeight="1" spans="1:23">
      <c r="A3" s="4" t="s">
        <v>211</v>
      </c>
      <c r="B3" s="4"/>
      <c r="C3" s="4"/>
      <c r="D3" s="4"/>
      <c r="E3" s="4"/>
      <c r="F3" s="4"/>
      <c r="G3" s="4"/>
      <c r="H3" s="4"/>
      <c r="I3" s="50"/>
      <c r="J3" s="50"/>
      <c r="K3" s="50"/>
      <c r="L3" s="50"/>
      <c r="M3" s="50"/>
      <c r="N3" s="5"/>
      <c r="O3" s="5"/>
      <c r="P3" s="5"/>
      <c r="Q3" s="5"/>
      <c r="R3" s="5"/>
      <c r="S3" s="5"/>
      <c r="T3" s="5"/>
      <c r="U3" s="5"/>
      <c r="V3" s="5"/>
      <c r="W3" s="5" t="s">
        <v>29</v>
      </c>
    </row>
    <row r="4" ht="18.75" customHeight="1" spans="1:23">
      <c r="A4" s="12" t="s">
        <v>212</v>
      </c>
      <c r="B4" s="12" t="s">
        <v>137</v>
      </c>
      <c r="C4" s="12" t="s">
        <v>138</v>
      </c>
      <c r="D4" s="12" t="s">
        <v>213</v>
      </c>
      <c r="E4" s="12" t="s">
        <v>139</v>
      </c>
      <c r="F4" s="12" t="s">
        <v>140</v>
      </c>
      <c r="G4" s="12" t="s">
        <v>214</v>
      </c>
      <c r="H4" s="12" t="s">
        <v>142</v>
      </c>
      <c r="I4" s="43" t="s">
        <v>32</v>
      </c>
      <c r="J4" s="43" t="s">
        <v>215</v>
      </c>
      <c r="K4" s="12"/>
      <c r="L4" s="12"/>
      <c r="M4" s="12"/>
      <c r="N4" s="12" t="s">
        <v>144</v>
      </c>
      <c r="O4" s="12"/>
      <c r="P4" s="12"/>
      <c r="Q4" s="12" t="s">
        <v>38</v>
      </c>
      <c r="R4" s="12" t="s">
        <v>63</v>
      </c>
      <c r="S4" s="12"/>
      <c r="T4" s="12"/>
      <c r="U4" s="12"/>
      <c r="V4" s="12"/>
      <c r="W4" s="12"/>
    </row>
    <row r="5" ht="18.75" customHeight="1" spans="1:23">
      <c r="A5" s="12"/>
      <c r="B5" s="12"/>
      <c r="C5" s="12"/>
      <c r="D5" s="12"/>
      <c r="E5" s="12"/>
      <c r="F5" s="12"/>
      <c r="G5" s="12"/>
      <c r="H5" s="12"/>
      <c r="I5" s="43" t="s">
        <v>145</v>
      </c>
      <c r="J5" s="43"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3"/>
      <c r="J6" s="43"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3"/>
      <c r="J7" s="43" t="s">
        <v>34</v>
      </c>
      <c r="K7" s="12" t="s">
        <v>216</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217</v>
      </c>
      <c r="D9" s="8"/>
      <c r="E9" s="8"/>
      <c r="F9" s="8"/>
      <c r="G9" s="8"/>
      <c r="H9" s="8"/>
      <c r="I9" s="10">
        <v>18800</v>
      </c>
      <c r="J9" s="10">
        <v>18800</v>
      </c>
      <c r="K9" s="10">
        <v>18800</v>
      </c>
      <c r="L9" s="10"/>
      <c r="M9" s="10"/>
      <c r="N9" s="10"/>
      <c r="O9" s="10"/>
      <c r="P9" s="10"/>
      <c r="Q9" s="10"/>
      <c r="R9" s="10"/>
      <c r="S9" s="10"/>
      <c r="T9" s="10"/>
      <c r="U9" s="10"/>
      <c r="V9" s="10"/>
      <c r="W9" s="10"/>
    </row>
    <row r="10" ht="18.75" customHeight="1" spans="1:23">
      <c r="A10" s="8" t="s">
        <v>218</v>
      </c>
      <c r="B10" s="8" t="s">
        <v>219</v>
      </c>
      <c r="C10" s="9" t="s">
        <v>217</v>
      </c>
      <c r="D10" s="8" t="s">
        <v>56</v>
      </c>
      <c r="E10" s="8" t="s">
        <v>76</v>
      </c>
      <c r="F10" s="8" t="s">
        <v>77</v>
      </c>
      <c r="G10" s="8" t="s">
        <v>220</v>
      </c>
      <c r="H10" s="8" t="s">
        <v>221</v>
      </c>
      <c r="I10" s="10">
        <v>13800</v>
      </c>
      <c r="J10" s="10">
        <v>13800</v>
      </c>
      <c r="K10" s="10">
        <v>13800</v>
      </c>
      <c r="L10" s="10"/>
      <c r="M10" s="10"/>
      <c r="N10" s="10"/>
      <c r="O10" s="10"/>
      <c r="P10" s="10"/>
      <c r="Q10" s="10"/>
      <c r="R10" s="10"/>
      <c r="S10" s="10"/>
      <c r="T10" s="10"/>
      <c r="U10" s="10"/>
      <c r="V10" s="10"/>
      <c r="W10" s="10"/>
    </row>
    <row r="11" ht="18.75" customHeight="1" spans="1:23">
      <c r="A11" s="8" t="s">
        <v>218</v>
      </c>
      <c r="B11" s="8" t="s">
        <v>219</v>
      </c>
      <c r="C11" s="9" t="s">
        <v>217</v>
      </c>
      <c r="D11" s="8" t="s">
        <v>56</v>
      </c>
      <c r="E11" s="8" t="s">
        <v>76</v>
      </c>
      <c r="F11" s="8" t="s">
        <v>77</v>
      </c>
      <c r="G11" s="8" t="s">
        <v>220</v>
      </c>
      <c r="H11" s="8" t="s">
        <v>221</v>
      </c>
      <c r="I11" s="10">
        <v>5000</v>
      </c>
      <c r="J11" s="10">
        <v>5000</v>
      </c>
      <c r="K11" s="10">
        <v>5000</v>
      </c>
      <c r="L11" s="10"/>
      <c r="M11" s="10"/>
      <c r="N11" s="10"/>
      <c r="O11" s="10"/>
      <c r="P11" s="22"/>
      <c r="Q11" s="10"/>
      <c r="R11" s="10"/>
      <c r="S11" s="10"/>
      <c r="T11" s="10"/>
      <c r="U11" s="10"/>
      <c r="V11" s="10"/>
      <c r="W11" s="10"/>
    </row>
    <row r="12" ht="18.75" customHeight="1" spans="1:23">
      <c r="A12" s="22"/>
      <c r="B12" s="22"/>
      <c r="C12" s="9" t="s">
        <v>222</v>
      </c>
      <c r="D12" s="22"/>
      <c r="E12" s="22"/>
      <c r="F12" s="22"/>
      <c r="G12" s="22"/>
      <c r="H12" s="22"/>
      <c r="I12" s="10">
        <v>14400</v>
      </c>
      <c r="J12" s="10">
        <v>14400</v>
      </c>
      <c r="K12" s="10">
        <v>14400</v>
      </c>
      <c r="L12" s="10"/>
      <c r="M12" s="10"/>
      <c r="N12" s="10"/>
      <c r="O12" s="10"/>
      <c r="P12" s="22"/>
      <c r="Q12" s="10"/>
      <c r="R12" s="10"/>
      <c r="S12" s="10"/>
      <c r="T12" s="10"/>
      <c r="U12" s="10"/>
      <c r="V12" s="10"/>
      <c r="W12" s="10"/>
    </row>
    <row r="13" ht="18.75" customHeight="1" spans="1:23">
      <c r="A13" s="8" t="s">
        <v>218</v>
      </c>
      <c r="B13" s="8" t="s">
        <v>223</v>
      </c>
      <c r="C13" s="9" t="s">
        <v>222</v>
      </c>
      <c r="D13" s="8" t="s">
        <v>56</v>
      </c>
      <c r="E13" s="8" t="s">
        <v>78</v>
      </c>
      <c r="F13" s="8" t="s">
        <v>79</v>
      </c>
      <c r="G13" s="8" t="s">
        <v>224</v>
      </c>
      <c r="H13" s="8" t="s">
        <v>225</v>
      </c>
      <c r="I13" s="10">
        <v>14400</v>
      </c>
      <c r="J13" s="10">
        <v>14400</v>
      </c>
      <c r="K13" s="10">
        <v>14400</v>
      </c>
      <c r="L13" s="10"/>
      <c r="M13" s="10"/>
      <c r="N13" s="10"/>
      <c r="O13" s="10"/>
      <c r="P13" s="22"/>
      <c r="Q13" s="10"/>
      <c r="R13" s="10"/>
      <c r="S13" s="10"/>
      <c r="T13" s="10"/>
      <c r="U13" s="10"/>
      <c r="V13" s="10"/>
      <c r="W13" s="10"/>
    </row>
    <row r="14" ht="18.75" customHeight="1" spans="1:23">
      <c r="A14" s="22"/>
      <c r="B14" s="22"/>
      <c r="C14" s="9" t="s">
        <v>226</v>
      </c>
      <c r="D14" s="22"/>
      <c r="E14" s="22"/>
      <c r="F14" s="22"/>
      <c r="G14" s="22"/>
      <c r="H14" s="22"/>
      <c r="I14" s="10">
        <v>590000</v>
      </c>
      <c r="J14" s="10">
        <v>590000</v>
      </c>
      <c r="K14" s="10">
        <v>590000</v>
      </c>
      <c r="L14" s="10"/>
      <c r="M14" s="10"/>
      <c r="N14" s="10"/>
      <c r="O14" s="10"/>
      <c r="P14" s="22"/>
      <c r="Q14" s="10"/>
      <c r="R14" s="10"/>
      <c r="S14" s="10"/>
      <c r="T14" s="10"/>
      <c r="U14" s="10"/>
      <c r="V14" s="10"/>
      <c r="W14" s="10"/>
    </row>
    <row r="15" ht="18.75" customHeight="1" spans="1:23">
      <c r="A15" s="8" t="s">
        <v>227</v>
      </c>
      <c r="B15" s="8" t="s">
        <v>228</v>
      </c>
      <c r="C15" s="9" t="s">
        <v>226</v>
      </c>
      <c r="D15" s="8" t="s">
        <v>56</v>
      </c>
      <c r="E15" s="8" t="s">
        <v>82</v>
      </c>
      <c r="F15" s="8" t="s">
        <v>83</v>
      </c>
      <c r="G15" s="8" t="s">
        <v>177</v>
      </c>
      <c r="H15" s="8" t="s">
        <v>178</v>
      </c>
      <c r="I15" s="10">
        <v>525000</v>
      </c>
      <c r="J15" s="10">
        <v>525000</v>
      </c>
      <c r="K15" s="10">
        <v>525000</v>
      </c>
      <c r="L15" s="10"/>
      <c r="M15" s="10"/>
      <c r="N15" s="10"/>
      <c r="O15" s="10"/>
      <c r="P15" s="22"/>
      <c r="Q15" s="10"/>
      <c r="R15" s="10"/>
      <c r="S15" s="10"/>
      <c r="T15" s="10"/>
      <c r="U15" s="10"/>
      <c r="V15" s="10"/>
      <c r="W15" s="10"/>
    </row>
    <row r="16" ht="18.75" customHeight="1" spans="1:23">
      <c r="A16" s="8" t="s">
        <v>227</v>
      </c>
      <c r="B16" s="8" t="s">
        <v>228</v>
      </c>
      <c r="C16" s="9" t="s">
        <v>226</v>
      </c>
      <c r="D16" s="8" t="s">
        <v>56</v>
      </c>
      <c r="E16" s="8" t="s">
        <v>82</v>
      </c>
      <c r="F16" s="8" t="s">
        <v>83</v>
      </c>
      <c r="G16" s="8" t="s">
        <v>179</v>
      </c>
      <c r="H16" s="8" t="s">
        <v>180</v>
      </c>
      <c r="I16" s="10">
        <v>10000</v>
      </c>
      <c r="J16" s="10">
        <v>10000</v>
      </c>
      <c r="K16" s="10">
        <v>10000</v>
      </c>
      <c r="L16" s="10"/>
      <c r="M16" s="10"/>
      <c r="N16" s="10"/>
      <c r="O16" s="10"/>
      <c r="P16" s="22"/>
      <c r="Q16" s="10"/>
      <c r="R16" s="10"/>
      <c r="S16" s="10"/>
      <c r="T16" s="10"/>
      <c r="U16" s="10"/>
      <c r="V16" s="10"/>
      <c r="W16" s="10"/>
    </row>
    <row r="17" ht="18.75" customHeight="1" spans="1:23">
      <c r="A17" s="8" t="s">
        <v>227</v>
      </c>
      <c r="B17" s="8" t="s">
        <v>228</v>
      </c>
      <c r="C17" s="9" t="s">
        <v>226</v>
      </c>
      <c r="D17" s="8" t="s">
        <v>56</v>
      </c>
      <c r="E17" s="8" t="s">
        <v>82</v>
      </c>
      <c r="F17" s="8" t="s">
        <v>83</v>
      </c>
      <c r="G17" s="8" t="s">
        <v>181</v>
      </c>
      <c r="H17" s="8" t="s">
        <v>182</v>
      </c>
      <c r="I17" s="10">
        <v>40000</v>
      </c>
      <c r="J17" s="10">
        <v>40000</v>
      </c>
      <c r="K17" s="10">
        <v>40000</v>
      </c>
      <c r="L17" s="10"/>
      <c r="M17" s="10"/>
      <c r="N17" s="10"/>
      <c r="O17" s="10"/>
      <c r="P17" s="22"/>
      <c r="Q17" s="10"/>
      <c r="R17" s="10"/>
      <c r="S17" s="10"/>
      <c r="T17" s="10"/>
      <c r="U17" s="10"/>
      <c r="V17" s="10"/>
      <c r="W17" s="10"/>
    </row>
    <row r="18" ht="18.75" customHeight="1" spans="1:23">
      <c r="A18" s="8" t="s">
        <v>227</v>
      </c>
      <c r="B18" s="8" t="s">
        <v>228</v>
      </c>
      <c r="C18" s="9" t="s">
        <v>226</v>
      </c>
      <c r="D18" s="8" t="s">
        <v>56</v>
      </c>
      <c r="E18" s="8" t="s">
        <v>82</v>
      </c>
      <c r="F18" s="8" t="s">
        <v>83</v>
      </c>
      <c r="G18" s="8" t="s">
        <v>229</v>
      </c>
      <c r="H18" s="8" t="s">
        <v>230</v>
      </c>
      <c r="I18" s="10">
        <v>15000</v>
      </c>
      <c r="J18" s="10">
        <v>15000</v>
      </c>
      <c r="K18" s="10">
        <v>15000</v>
      </c>
      <c r="L18" s="10"/>
      <c r="M18" s="10"/>
      <c r="N18" s="10"/>
      <c r="O18" s="10"/>
      <c r="P18" s="22"/>
      <c r="Q18" s="10"/>
      <c r="R18" s="10"/>
      <c r="S18" s="10"/>
      <c r="T18" s="10"/>
      <c r="U18" s="10"/>
      <c r="V18" s="10"/>
      <c r="W18" s="10"/>
    </row>
    <row r="19" ht="18.75" customHeight="1" spans="1:23">
      <c r="A19" s="11" t="s">
        <v>32</v>
      </c>
      <c r="B19" s="11"/>
      <c r="C19" s="11"/>
      <c r="D19" s="11"/>
      <c r="E19" s="11"/>
      <c r="F19" s="11"/>
      <c r="G19" s="11"/>
      <c r="H19" s="11"/>
      <c r="I19" s="10">
        <v>623200</v>
      </c>
      <c r="J19" s="10">
        <v>623200</v>
      </c>
      <c r="K19" s="10">
        <v>623200</v>
      </c>
      <c r="L19" s="10"/>
      <c r="M19" s="10"/>
      <c r="N19" s="10"/>
      <c r="O19" s="10"/>
      <c r="P19" s="10"/>
      <c r="Q19" s="10"/>
      <c r="R19" s="10"/>
      <c r="S19" s="10"/>
      <c r="T19" s="10"/>
      <c r="U19" s="10"/>
      <c r="V19" s="10"/>
      <c r="W19" s="10"/>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showZeros="0" tabSelected="1" topLeftCell="A8" workbookViewId="0">
      <selection activeCell="B14" sqref="B1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231</v>
      </c>
      <c r="B1" s="19"/>
      <c r="C1" s="19"/>
      <c r="D1" s="19"/>
      <c r="E1" s="19"/>
      <c r="F1" s="19"/>
      <c r="G1" s="19"/>
      <c r="H1" s="19"/>
      <c r="I1" s="19"/>
      <c r="J1" s="19"/>
    </row>
    <row r="2" ht="45" customHeight="1" spans="1:10">
      <c r="A2" s="28" t="s">
        <v>232</v>
      </c>
      <c r="B2" s="28"/>
      <c r="C2" s="28"/>
      <c r="D2" s="28"/>
      <c r="E2" s="28"/>
      <c r="F2" s="28"/>
      <c r="G2" s="28"/>
      <c r="H2" s="28"/>
      <c r="I2" s="28"/>
      <c r="J2" s="28"/>
    </row>
    <row r="3" ht="20.25" customHeight="1" spans="1:10">
      <c r="A3" s="18" t="s">
        <v>233</v>
      </c>
      <c r="B3" s="18"/>
      <c r="C3" s="18"/>
      <c r="D3" s="18"/>
      <c r="E3" s="18"/>
      <c r="F3" s="18"/>
      <c r="G3" s="18"/>
      <c r="H3" s="18"/>
      <c r="I3" s="18"/>
      <c r="J3" s="18"/>
    </row>
    <row r="4" ht="20.25" customHeight="1" spans="1:10">
      <c r="A4" s="29" t="s">
        <v>234</v>
      </c>
      <c r="B4" s="29" t="s">
        <v>235</v>
      </c>
      <c r="C4" s="29" t="s">
        <v>236</v>
      </c>
      <c r="D4" s="29" t="s">
        <v>237</v>
      </c>
      <c r="E4" s="29" t="s">
        <v>238</v>
      </c>
      <c r="F4" s="29" t="s">
        <v>239</v>
      </c>
      <c r="G4" s="29" t="s">
        <v>240</v>
      </c>
      <c r="H4" s="29" t="s">
        <v>241</v>
      </c>
      <c r="I4" s="29" t="s">
        <v>242</v>
      </c>
      <c r="J4" s="29" t="s">
        <v>243</v>
      </c>
    </row>
    <row r="5" ht="46.5" customHeight="1" spans="1:10">
      <c r="A5" s="29"/>
      <c r="B5" s="29"/>
      <c r="C5" s="29"/>
      <c r="D5" s="29"/>
      <c r="E5" s="29"/>
      <c r="F5" s="29"/>
      <c r="G5" s="29"/>
      <c r="H5" s="29"/>
      <c r="I5" s="29"/>
      <c r="J5" s="29"/>
    </row>
    <row r="6" ht="20.25" customHeight="1" spans="1:10">
      <c r="A6" s="30">
        <v>1</v>
      </c>
      <c r="B6" s="30">
        <v>2</v>
      </c>
      <c r="C6" s="30">
        <v>3</v>
      </c>
      <c r="D6" s="30">
        <v>4</v>
      </c>
      <c r="E6" s="30">
        <v>5</v>
      </c>
      <c r="F6" s="30">
        <v>6</v>
      </c>
      <c r="G6" s="30">
        <v>7</v>
      </c>
      <c r="H6" s="30">
        <v>8</v>
      </c>
      <c r="I6" s="30">
        <v>9</v>
      </c>
      <c r="J6" s="30">
        <v>10</v>
      </c>
    </row>
    <row r="7" ht="20.25" customHeight="1" spans="1:10">
      <c r="A7" s="22" t="s">
        <v>56</v>
      </c>
      <c r="B7" s="22"/>
      <c r="C7" s="22"/>
      <c r="E7" s="35"/>
      <c r="F7" s="35"/>
      <c r="G7" s="35"/>
      <c r="H7" s="35"/>
      <c r="I7" s="35"/>
      <c r="J7" s="35"/>
    </row>
    <row r="8" ht="20.25" customHeight="1" spans="1:10">
      <c r="A8" s="46" t="s">
        <v>217</v>
      </c>
      <c r="B8" s="22" t="s">
        <v>244</v>
      </c>
      <c r="C8" s="23"/>
      <c r="D8" s="23"/>
      <c r="E8" s="35"/>
      <c r="F8" s="35"/>
      <c r="G8" s="35"/>
      <c r="H8" s="35"/>
      <c r="I8" s="35"/>
      <c r="J8" s="35"/>
    </row>
    <row r="9" ht="20.25" customHeight="1" spans="1:10">
      <c r="A9" s="22"/>
      <c r="B9" s="22"/>
      <c r="C9" s="22" t="s">
        <v>245</v>
      </c>
      <c r="D9" s="47" t="s">
        <v>246</v>
      </c>
      <c r="E9" s="48" t="s">
        <v>247</v>
      </c>
      <c r="F9" s="36" t="s">
        <v>248</v>
      </c>
      <c r="G9" s="23" t="s">
        <v>52</v>
      </c>
      <c r="H9" s="36" t="s">
        <v>249</v>
      </c>
      <c r="I9" s="36" t="s">
        <v>250</v>
      </c>
      <c r="J9" s="48" t="s">
        <v>251</v>
      </c>
    </row>
    <row r="10" ht="20.25" customHeight="1" spans="1:10">
      <c r="A10" s="22"/>
      <c r="B10" s="22"/>
      <c r="C10" s="22" t="s">
        <v>245</v>
      </c>
      <c r="D10" s="47" t="s">
        <v>252</v>
      </c>
      <c r="E10" s="48" t="s">
        <v>253</v>
      </c>
      <c r="F10" s="36" t="s">
        <v>254</v>
      </c>
      <c r="G10" s="23" t="s">
        <v>255</v>
      </c>
      <c r="H10" s="36" t="s">
        <v>256</v>
      </c>
      <c r="I10" s="36" t="s">
        <v>250</v>
      </c>
      <c r="J10" s="48" t="s">
        <v>257</v>
      </c>
    </row>
    <row r="11" ht="20.25" customHeight="1" spans="1:10">
      <c r="A11" s="22"/>
      <c r="B11" s="22"/>
      <c r="C11" s="22" t="s">
        <v>245</v>
      </c>
      <c r="D11" s="47" t="s">
        <v>258</v>
      </c>
      <c r="E11" s="48" t="s">
        <v>259</v>
      </c>
      <c r="F11" s="36" t="s">
        <v>260</v>
      </c>
      <c r="G11" s="23" t="s">
        <v>261</v>
      </c>
      <c r="H11" s="36" t="s">
        <v>262</v>
      </c>
      <c r="I11" s="36" t="s">
        <v>250</v>
      </c>
      <c r="J11" s="48" t="s">
        <v>263</v>
      </c>
    </row>
    <row r="12" ht="20.25" customHeight="1" spans="1:10">
      <c r="A12" s="22"/>
      <c r="B12" s="22"/>
      <c r="C12" s="22" t="s">
        <v>264</v>
      </c>
      <c r="D12" s="47" t="s">
        <v>265</v>
      </c>
      <c r="E12" s="48" t="s">
        <v>266</v>
      </c>
      <c r="F12" s="36" t="s">
        <v>248</v>
      </c>
      <c r="G12" s="23" t="s">
        <v>52</v>
      </c>
      <c r="H12" s="36" t="s">
        <v>267</v>
      </c>
      <c r="I12" s="36" t="s">
        <v>250</v>
      </c>
      <c r="J12" s="48" t="s">
        <v>268</v>
      </c>
    </row>
    <row r="13" ht="20.25" customHeight="1" spans="1:10">
      <c r="A13" s="22"/>
      <c r="B13" s="22"/>
      <c r="C13" s="22" t="s">
        <v>269</v>
      </c>
      <c r="D13" s="47" t="s">
        <v>270</v>
      </c>
      <c r="E13" s="48" t="s">
        <v>271</v>
      </c>
      <c r="F13" s="36" t="s">
        <v>254</v>
      </c>
      <c r="G13" s="23" t="s">
        <v>272</v>
      </c>
      <c r="H13" s="36" t="s">
        <v>256</v>
      </c>
      <c r="I13" s="36" t="s">
        <v>250</v>
      </c>
      <c r="J13" s="48" t="s">
        <v>273</v>
      </c>
    </row>
    <row r="14" ht="405" customHeight="1" spans="1:10">
      <c r="A14" s="46" t="s">
        <v>226</v>
      </c>
      <c r="B14" s="22" t="s">
        <v>274</v>
      </c>
      <c r="C14" s="22"/>
      <c r="D14" s="22"/>
      <c r="E14" s="22"/>
      <c r="F14" s="22"/>
      <c r="G14" s="22"/>
      <c r="H14" s="22"/>
      <c r="I14" s="22"/>
      <c r="J14" s="22"/>
    </row>
    <row r="15" ht="20.25" customHeight="1" spans="1:10">
      <c r="A15" s="22"/>
      <c r="B15" s="22"/>
      <c r="C15" s="22" t="s">
        <v>245</v>
      </c>
      <c r="D15" s="47" t="s">
        <v>246</v>
      </c>
      <c r="E15" s="48" t="s">
        <v>275</v>
      </c>
      <c r="F15" s="36" t="s">
        <v>254</v>
      </c>
      <c r="G15" s="23" t="s">
        <v>276</v>
      </c>
      <c r="H15" s="36" t="s">
        <v>277</v>
      </c>
      <c r="I15" s="36" t="s">
        <v>250</v>
      </c>
      <c r="J15" s="48" t="s">
        <v>278</v>
      </c>
    </row>
    <row r="16" ht="20.25" customHeight="1" spans="1:10">
      <c r="A16" s="22"/>
      <c r="B16" s="22"/>
      <c r="C16" s="22" t="s">
        <v>245</v>
      </c>
      <c r="D16" s="47" t="s">
        <v>246</v>
      </c>
      <c r="E16" s="48" t="s">
        <v>279</v>
      </c>
      <c r="F16" s="36" t="s">
        <v>254</v>
      </c>
      <c r="G16" s="23" t="s">
        <v>280</v>
      </c>
      <c r="H16" s="36" t="s">
        <v>281</v>
      </c>
      <c r="I16" s="36" t="s">
        <v>250</v>
      </c>
      <c r="J16" s="48" t="s">
        <v>282</v>
      </c>
    </row>
    <row r="17" ht="20.25" customHeight="1" spans="1:10">
      <c r="A17" s="22"/>
      <c r="B17" s="22"/>
      <c r="C17" s="22" t="s">
        <v>245</v>
      </c>
      <c r="D17" s="47" t="s">
        <v>246</v>
      </c>
      <c r="E17" s="48" t="s">
        <v>283</v>
      </c>
      <c r="F17" s="36" t="s">
        <v>254</v>
      </c>
      <c r="G17" s="23" t="s">
        <v>284</v>
      </c>
      <c r="H17" s="36" t="s">
        <v>267</v>
      </c>
      <c r="I17" s="36" t="s">
        <v>250</v>
      </c>
      <c r="J17" s="48" t="s">
        <v>285</v>
      </c>
    </row>
    <row r="18" ht="20.25" customHeight="1" spans="1:10">
      <c r="A18" s="22"/>
      <c r="B18" s="22"/>
      <c r="C18" s="22" t="s">
        <v>245</v>
      </c>
      <c r="D18" s="47" t="s">
        <v>246</v>
      </c>
      <c r="E18" s="48" t="s">
        <v>286</v>
      </c>
      <c r="F18" s="36" t="s">
        <v>254</v>
      </c>
      <c r="G18" s="23" t="s">
        <v>287</v>
      </c>
      <c r="H18" s="36" t="s">
        <v>288</v>
      </c>
      <c r="I18" s="36" t="s">
        <v>250</v>
      </c>
      <c r="J18" s="48" t="s">
        <v>289</v>
      </c>
    </row>
    <row r="19" ht="29" customHeight="1" spans="1:10">
      <c r="A19" s="22"/>
      <c r="B19" s="22"/>
      <c r="C19" s="22" t="s">
        <v>245</v>
      </c>
      <c r="D19" s="47" t="s">
        <v>246</v>
      </c>
      <c r="E19" s="48" t="s">
        <v>290</v>
      </c>
      <c r="F19" s="36" t="s">
        <v>254</v>
      </c>
      <c r="G19" s="23" t="s">
        <v>280</v>
      </c>
      <c r="H19" s="36" t="s">
        <v>281</v>
      </c>
      <c r="I19" s="36" t="s">
        <v>250</v>
      </c>
      <c r="J19" s="48" t="s">
        <v>291</v>
      </c>
    </row>
    <row r="20" ht="20.25" customHeight="1" spans="1:10">
      <c r="A20" s="22"/>
      <c r="B20" s="22"/>
      <c r="C20" s="22" t="s">
        <v>245</v>
      </c>
      <c r="D20" s="47" t="s">
        <v>246</v>
      </c>
      <c r="E20" s="48" t="s">
        <v>292</v>
      </c>
      <c r="F20" s="36" t="s">
        <v>248</v>
      </c>
      <c r="G20" s="23" t="s">
        <v>49</v>
      </c>
      <c r="H20" s="36" t="s">
        <v>293</v>
      </c>
      <c r="I20" s="36" t="s">
        <v>250</v>
      </c>
      <c r="J20" s="48" t="s">
        <v>294</v>
      </c>
    </row>
    <row r="21" ht="20.25" customHeight="1" spans="1:10">
      <c r="A21" s="22"/>
      <c r="B21" s="22"/>
      <c r="C21" s="22" t="s">
        <v>245</v>
      </c>
      <c r="D21" s="47" t="s">
        <v>246</v>
      </c>
      <c r="E21" s="48" t="s">
        <v>295</v>
      </c>
      <c r="F21" s="36" t="s">
        <v>254</v>
      </c>
      <c r="G21" s="23" t="s">
        <v>296</v>
      </c>
      <c r="H21" s="36" t="s">
        <v>293</v>
      </c>
      <c r="I21" s="36" t="s">
        <v>250</v>
      </c>
      <c r="J21" s="48" t="s">
        <v>297</v>
      </c>
    </row>
    <row r="22" ht="20.25" customHeight="1" spans="1:10">
      <c r="A22" s="22"/>
      <c r="B22" s="22"/>
      <c r="C22" s="22" t="s">
        <v>245</v>
      </c>
      <c r="D22" s="47" t="s">
        <v>246</v>
      </c>
      <c r="E22" s="48" t="s">
        <v>298</v>
      </c>
      <c r="F22" s="36" t="s">
        <v>254</v>
      </c>
      <c r="G22" s="23" t="s">
        <v>47</v>
      </c>
      <c r="H22" s="36" t="s">
        <v>267</v>
      </c>
      <c r="I22" s="36" t="s">
        <v>250</v>
      </c>
      <c r="J22" s="48" t="s">
        <v>299</v>
      </c>
    </row>
    <row r="23" ht="20.25" customHeight="1" spans="1:10">
      <c r="A23" s="22"/>
      <c r="B23" s="22"/>
      <c r="C23" s="22" t="s">
        <v>245</v>
      </c>
      <c r="D23" s="47" t="s">
        <v>246</v>
      </c>
      <c r="E23" s="48" t="s">
        <v>300</v>
      </c>
      <c r="F23" s="36" t="s">
        <v>248</v>
      </c>
      <c r="G23" s="23" t="s">
        <v>284</v>
      </c>
      <c r="H23" s="36" t="s">
        <v>267</v>
      </c>
      <c r="I23" s="36" t="s">
        <v>250</v>
      </c>
      <c r="J23" s="48" t="s">
        <v>301</v>
      </c>
    </row>
    <row r="24" ht="20.25" customHeight="1" spans="1:10">
      <c r="A24" s="22"/>
      <c r="B24" s="22"/>
      <c r="C24" s="22" t="s">
        <v>245</v>
      </c>
      <c r="D24" s="47" t="s">
        <v>246</v>
      </c>
      <c r="E24" s="48" t="s">
        <v>302</v>
      </c>
      <c r="F24" s="36" t="s">
        <v>248</v>
      </c>
      <c r="G24" s="23" t="s">
        <v>47</v>
      </c>
      <c r="H24" s="36" t="s">
        <v>267</v>
      </c>
      <c r="I24" s="36" t="s">
        <v>250</v>
      </c>
      <c r="J24" s="48" t="s">
        <v>303</v>
      </c>
    </row>
    <row r="25" ht="20.25" customHeight="1" spans="1:10">
      <c r="A25" s="22"/>
      <c r="B25" s="22"/>
      <c r="C25" s="22" t="s">
        <v>245</v>
      </c>
      <c r="D25" s="47" t="s">
        <v>246</v>
      </c>
      <c r="E25" s="48" t="s">
        <v>304</v>
      </c>
      <c r="F25" s="36" t="s">
        <v>254</v>
      </c>
      <c r="G25" s="23" t="s">
        <v>280</v>
      </c>
      <c r="H25" s="36" t="s">
        <v>277</v>
      </c>
      <c r="I25" s="36" t="s">
        <v>250</v>
      </c>
      <c r="J25" s="48" t="s">
        <v>305</v>
      </c>
    </row>
    <row r="26" ht="20.25" customHeight="1" spans="1:10">
      <c r="A26" s="22"/>
      <c r="B26" s="22"/>
      <c r="C26" s="22" t="s">
        <v>245</v>
      </c>
      <c r="D26" s="47" t="s">
        <v>252</v>
      </c>
      <c r="E26" s="48" t="s">
        <v>306</v>
      </c>
      <c r="F26" s="36" t="s">
        <v>254</v>
      </c>
      <c r="G26" s="23" t="s">
        <v>307</v>
      </c>
      <c r="H26" s="36" t="s">
        <v>256</v>
      </c>
      <c r="I26" s="36" t="s">
        <v>250</v>
      </c>
      <c r="J26" s="48" t="s">
        <v>308</v>
      </c>
    </row>
    <row r="27" ht="20.25" customHeight="1" spans="1:10">
      <c r="A27" s="22"/>
      <c r="B27" s="22"/>
      <c r="C27" s="22" t="s">
        <v>245</v>
      </c>
      <c r="D27" s="47" t="s">
        <v>246</v>
      </c>
      <c r="E27" s="48" t="s">
        <v>259</v>
      </c>
      <c r="F27" s="36" t="s">
        <v>260</v>
      </c>
      <c r="G27" s="23" t="s">
        <v>280</v>
      </c>
      <c r="H27" s="36" t="s">
        <v>309</v>
      </c>
      <c r="I27" s="36" t="s">
        <v>250</v>
      </c>
      <c r="J27" s="48" t="s">
        <v>310</v>
      </c>
    </row>
    <row r="28" ht="54" customHeight="1" spans="1:10">
      <c r="A28" s="22"/>
      <c r="B28" s="22"/>
      <c r="C28" s="22" t="s">
        <v>264</v>
      </c>
      <c r="D28" s="47" t="s">
        <v>311</v>
      </c>
      <c r="E28" s="48" t="s">
        <v>312</v>
      </c>
      <c r="F28" s="36" t="s">
        <v>254</v>
      </c>
      <c r="G28" s="23" t="s">
        <v>313</v>
      </c>
      <c r="H28" s="36" t="s">
        <v>256</v>
      </c>
      <c r="I28" s="36" t="s">
        <v>250</v>
      </c>
      <c r="J28" s="48" t="s">
        <v>314</v>
      </c>
    </row>
    <row r="29" ht="48" customHeight="1" spans="1:10">
      <c r="A29" s="22"/>
      <c r="B29" s="22"/>
      <c r="C29" s="22" t="s">
        <v>269</v>
      </c>
      <c r="D29" s="47" t="s">
        <v>270</v>
      </c>
      <c r="E29" s="48" t="s">
        <v>315</v>
      </c>
      <c r="F29" s="36" t="s">
        <v>254</v>
      </c>
      <c r="G29" s="23" t="s">
        <v>316</v>
      </c>
      <c r="H29" s="36" t="s">
        <v>256</v>
      </c>
      <c r="I29" s="36" t="s">
        <v>250</v>
      </c>
      <c r="J29" s="48" t="s">
        <v>317</v>
      </c>
    </row>
    <row r="30" ht="92" customHeight="1" spans="1:10">
      <c r="A30" s="46" t="s">
        <v>222</v>
      </c>
      <c r="B30" s="22" t="s">
        <v>318</v>
      </c>
      <c r="C30" s="22"/>
      <c r="D30" s="22"/>
      <c r="E30" s="22"/>
      <c r="F30" s="22"/>
      <c r="G30" s="22"/>
      <c r="H30" s="22"/>
      <c r="I30" s="22"/>
      <c r="J30" s="22"/>
    </row>
    <row r="31" ht="20.25" customHeight="1" spans="1:10">
      <c r="A31" s="22"/>
      <c r="B31" s="22"/>
      <c r="C31" s="22" t="s">
        <v>245</v>
      </c>
      <c r="D31" s="47" t="s">
        <v>246</v>
      </c>
      <c r="E31" s="48" t="s">
        <v>319</v>
      </c>
      <c r="F31" s="36" t="s">
        <v>248</v>
      </c>
      <c r="G31" s="23" t="s">
        <v>46</v>
      </c>
      <c r="H31" s="36" t="s">
        <v>320</v>
      </c>
      <c r="I31" s="36" t="s">
        <v>250</v>
      </c>
      <c r="J31" s="48" t="s">
        <v>321</v>
      </c>
    </row>
    <row r="32" ht="20.25" customHeight="1" spans="1:10">
      <c r="A32" s="22"/>
      <c r="B32" s="22"/>
      <c r="C32" s="22" t="s">
        <v>245</v>
      </c>
      <c r="D32" s="47" t="s">
        <v>246</v>
      </c>
      <c r="E32" s="48" t="s">
        <v>322</v>
      </c>
      <c r="F32" s="36" t="s">
        <v>248</v>
      </c>
      <c r="G32" s="23" t="s">
        <v>323</v>
      </c>
      <c r="H32" s="36" t="s">
        <v>324</v>
      </c>
      <c r="I32" s="36" t="s">
        <v>250</v>
      </c>
      <c r="J32" s="48" t="s">
        <v>325</v>
      </c>
    </row>
    <row r="33" ht="20.25" customHeight="1" spans="1:10">
      <c r="A33" s="22"/>
      <c r="B33" s="22"/>
      <c r="C33" s="22" t="s">
        <v>245</v>
      </c>
      <c r="D33" s="47" t="s">
        <v>252</v>
      </c>
      <c r="E33" s="48" t="s">
        <v>326</v>
      </c>
      <c r="F33" s="36" t="s">
        <v>248</v>
      </c>
      <c r="G33" s="23" t="s">
        <v>255</v>
      </c>
      <c r="H33" s="36" t="s">
        <v>256</v>
      </c>
      <c r="I33" s="36" t="s">
        <v>250</v>
      </c>
      <c r="J33" s="48" t="s">
        <v>327</v>
      </c>
    </row>
    <row r="34" ht="20.25" customHeight="1" spans="1:10">
      <c r="A34" s="22"/>
      <c r="B34" s="22"/>
      <c r="C34" s="22" t="s">
        <v>264</v>
      </c>
      <c r="D34" s="47" t="s">
        <v>311</v>
      </c>
      <c r="E34" s="48" t="s">
        <v>328</v>
      </c>
      <c r="F34" s="36" t="s">
        <v>248</v>
      </c>
      <c r="G34" s="23" t="s">
        <v>329</v>
      </c>
      <c r="H34" s="36" t="s">
        <v>256</v>
      </c>
      <c r="I34" s="36" t="s">
        <v>250</v>
      </c>
      <c r="J34" s="48" t="s">
        <v>330</v>
      </c>
    </row>
    <row r="35" ht="32" customHeight="1" spans="1:10">
      <c r="A35" s="22"/>
      <c r="B35" s="22"/>
      <c r="C35" s="22" t="s">
        <v>269</v>
      </c>
      <c r="D35" s="47" t="s">
        <v>270</v>
      </c>
      <c r="E35" s="48" t="s">
        <v>331</v>
      </c>
      <c r="F35" s="36" t="s">
        <v>254</v>
      </c>
      <c r="G35" s="23" t="s">
        <v>307</v>
      </c>
      <c r="H35" s="36" t="s">
        <v>256</v>
      </c>
      <c r="I35" s="36" t="s">
        <v>250</v>
      </c>
      <c r="J35" s="48" t="s">
        <v>332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2025-02-14T03:44:00Z</dcterms:created>
  <dcterms:modified xsi:type="dcterms:W3CDTF">2025-03-19T02:53:39Z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070EF39838E2486292FE083E893065D6_13</vt:lpwstr>
  </property>
  <property fmtid="{D5CDD505-2E9C-101B-9397-08002B2CF9AE}" pid="3" name="KSOProductBuildVer">
    <vt:lpwstr>2052-12.1.0.18608</vt:lpwstr>
  </property>
</Properties>
</file>