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2" hidden="1">'部门支出预算表01-3'!$A$7:$O$29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<sst xmlns="http://schemas.openxmlformats.org/spreadsheetml/2006/main" count="959" uniqueCount="419">
  <si>
    <t>预算01-1表</t>
  </si>
  <si>
    <t>2025年财务收支预算总表</t>
  </si>
  <si>
    <t>单位名称：中国共产主义青年团新平彝族傣族自治县委员会</t>
  </si>
  <si>
    <t>单位:元</t>
  </si>
  <si>
    <t>收        入</t>
  </si>
  <si>
    <t>支        出</t>
  </si>
  <si>
    <t>项      目</t>
  </si>
  <si>
    <t>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</si>
  <si>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</si>
  <si>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</si>
  <si>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</si>
  <si>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</si>
  <si>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</si>
  <si>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</si>
  <si>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</si>
  <si>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</si>
  <si>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四、农林水支出</t>
  </si>
  <si>
    <t>五、单位资金</t>
  </si>
  <si>
    <t>五、住房保障支出</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</si>
  <si>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</si>
  <si>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</si>
  <si>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</si>
  <si>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</si>
  <si>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</si>
  <si>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</si>
  <si>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</si>
  <si>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</si>
  <si>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</si>
  <si>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</si>
  <si>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</si>
  <si>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</si>
  <si>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</si>
  <si>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</si>
  <si>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</si>
  <si>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</si>
  <si>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</si>
  <si>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</si>
  <si>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</si>
  <si>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</si>
  <si>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</si>
  <si>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</si>
  <si>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</si>
  <si>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</si>
  <si>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</si>
  <si>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</si>
  <si>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</si>
  <si>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</si>
  <si>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</si>
  <si>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</si>
  <si>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</si>
  <si>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</si>
  <si>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192</t>
  </si>
  <si>
    <t>中国共产主义青年团新平彝族傣族自治县委员会</t>
  </si>
  <si>
    <t>192001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</si>
  <si>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</si>
  <si>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</si>
  <si>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</si>
  <si>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</si>
  <si>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</si>
  <si>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</si>
  <si>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</si>
  <si>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</si>
  <si>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</si>
  <si>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</si>
  <si>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</si>
  <si>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</si>
  <si>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</si>
  <si>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</si>
  <si>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</si>
  <si>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20129</t>
  </si>
  <si>
    <t>群众团体事务</t>
  </si>
  <si>
    <t>2012901</t>
  </si>
  <si>
    <t>行政运行</t>
  </si>
  <si>
    <t>2012902</t>
  </si>
  <si>
    <t>一般行政管理事务</t>
  </si>
  <si>
    <t>2012999</t>
  </si>
  <si>
    <t>其他群众团体事务支出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</si>
  <si>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</si>
  <si>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</si>
  <si>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</si>
  <si>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</si>
  <si>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</si>
  <si>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</si>
  <si>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</si>
  <si>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</si>
  <si>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</si>
  <si>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</si>
  <si>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</si>
  <si>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</si>
  <si>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</si>
  <si>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</si>
  <si>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</si>
  <si>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</si>
  <si>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</si>
  <si>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</si>
  <si>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</si>
  <si>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</si>
  <si>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农林水支出</t>
  </si>
  <si>
    <t>普惠金融发展支出</t>
  </si>
  <si>
    <t>创业担保贷款贴息及奖补</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</si>
  <si>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</si>
  <si>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</si>
  <si>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</si>
  <si>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</si>
  <si>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</si>
  <si>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</si>
  <si>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</si>
  <si>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</si>
  <si>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</si>
  <si>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</si>
  <si>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</si>
  <si>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</si>
  <si>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</si>
  <si>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</si>
  <si>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</si>
  <si>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</si>
  <si>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</si>
  <si>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</si>
  <si>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</si>
  <si>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（四）农林水支出</t>
  </si>
  <si>
    <t>（五）住房保障支出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</si>
  <si>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</si>
  <si>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</si>
  <si>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</si>
  <si>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</si>
  <si>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</si>
  <si>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</si>
  <si>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</si>
  <si>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</si>
  <si>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</si>
  <si>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</si>
  <si>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</si>
  <si>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</si>
  <si>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</si>
  <si>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</si>
  <si>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</si>
  <si>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</si>
  <si>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</si>
  <si>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</si>
  <si>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</si>
  <si>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</si>
  <si>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</si>
  <si>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</si>
  <si>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</si>
  <si>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</si>
  <si>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</si>
  <si>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</si>
  <si>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</si>
  <si>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</si>
  <si>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</si>
  <si>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</si>
  <si>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</si>
  <si>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</si>
  <si>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</si>
  <si>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</si>
  <si>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</si>
  <si>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</si>
  <si>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</si>
  <si>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</si>
  <si>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</si>
  <si>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530427210000000014058</t>
  </si>
  <si>
    <t>行政人员工资支出</t>
  </si>
  <si>
    <t>30101</t>
  </si>
  <si>
    <t>基本工资</t>
  </si>
  <si>
    <t>30102</t>
  </si>
  <si>
    <t>津贴补贴</t>
  </si>
  <si>
    <t>530427210000000014059</t>
  </si>
  <si>
    <t>社会保障缴费</t>
  </si>
  <si>
    <t>30110</t>
  </si>
  <si>
    <t>职工基本医疗保险缴费</t>
  </si>
  <si>
    <t>530427210000000014060</t>
  </si>
  <si>
    <t>30113</t>
  </si>
  <si>
    <t>530427210000000014063</t>
  </si>
  <si>
    <t>公车购置及运维费</t>
  </si>
  <si>
    <t>30231</t>
  </si>
  <si>
    <t>公务用车运行维护费</t>
  </si>
  <si>
    <t>530427210000000014064</t>
  </si>
  <si>
    <t>行政人员公务交通补贴</t>
  </si>
  <si>
    <t>30239</t>
  </si>
  <si>
    <t>其他交通费用</t>
  </si>
  <si>
    <t>530427210000000014065</t>
  </si>
  <si>
    <t>工会经费</t>
  </si>
  <si>
    <t>30228</t>
  </si>
  <si>
    <t>530427210000000014066</t>
  </si>
  <si>
    <t>一般公用经费</t>
  </si>
  <si>
    <t>30201</t>
  </si>
  <si>
    <t>办公费</t>
  </si>
  <si>
    <t>30207</t>
  </si>
  <si>
    <t>邮电费</t>
  </si>
  <si>
    <t>30211</t>
  </si>
  <si>
    <t>差旅费</t>
  </si>
  <si>
    <t>30229</t>
  </si>
  <si>
    <t>福利费</t>
  </si>
  <si>
    <t>30299</t>
  </si>
  <si>
    <t>其他商品和服务支出</t>
  </si>
  <si>
    <t>530427231100001414634</t>
  </si>
  <si>
    <t>公务员基础绩效奖</t>
  </si>
  <si>
    <t>30103</t>
  </si>
  <si>
    <t>奖金</t>
  </si>
  <si>
    <t>530427231100001431303</t>
  </si>
  <si>
    <t>退休干部公用经费</t>
  </si>
  <si>
    <t>530427251100003582951</t>
  </si>
  <si>
    <t>30217</t>
  </si>
  <si>
    <t>530427251100003583497</t>
  </si>
  <si>
    <t>团县委社会保险经费</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</si>
  <si>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</si>
  <si>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</si>
  <si>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</si>
  <si>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</si>
  <si>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</si>
  <si>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</si>
  <si>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</si>
  <si>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</si>
  <si>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</si>
  <si>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</si>
  <si>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</si>
  <si>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</si>
  <si>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2023——2025年计算机更新项目资金</t>
  </si>
  <si>
    <t>311 专项业务类</t>
  </si>
  <si>
    <t>530427241100003183931</t>
  </si>
  <si>
    <t>31002</t>
  </si>
  <si>
    <t>办公设备购置</t>
  </si>
  <si>
    <t>代理记账委托业务专项资金</t>
  </si>
  <si>
    <t>313 事业发展类</t>
  </si>
  <si>
    <t>530427210000000016556</t>
  </si>
  <si>
    <t>30227</t>
  </si>
  <si>
    <t>委托业务费</t>
  </si>
  <si>
    <t>西部志愿者生活补助经费</t>
  </si>
  <si>
    <t>312 民生类</t>
  </si>
  <si>
    <t>530427231100001472084</t>
  </si>
  <si>
    <t>30305</t>
  </si>
  <si>
    <t>生活补助</t>
  </si>
  <si>
    <t>预防青少年违法犯罪专项经费</t>
  </si>
  <si>
    <t>530427210000000014150</t>
  </si>
  <si>
    <t>30202</t>
  </si>
  <si>
    <t>印刷费</t>
  </si>
  <si>
    <t>30215</t>
  </si>
  <si>
    <t>会议费</t>
  </si>
  <si>
    <t>30216</t>
  </si>
  <si>
    <t>培训费</t>
  </si>
  <si>
    <t>2024年创业担保贷款工作经费</t>
  </si>
  <si>
    <t>530427241100002852540</t>
  </si>
  <si>
    <t>2025年创业担保贷款工作经费</t>
  </si>
  <si>
    <t>2130804</t>
  </si>
  <si>
    <t>30226</t>
  </si>
  <si>
    <t>劳务费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</si>
  <si>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</si>
  <si>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</si>
  <si>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</si>
  <si>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</si>
  <si>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</si>
  <si>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</si>
  <si>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</si>
  <si>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</si>
  <si>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</si>
  <si>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</si>
  <si>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</si>
  <si>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</si>
  <si>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2023至2025年设备替代更新，2023年计划2台，2024年计划3台，2025年计划3+1台，共计8+1台。</t>
  </si>
  <si>
    <t>产出指标</t>
  </si>
  <si>
    <t>数量指标</t>
  </si>
  <si>
    <t>购置设备数量</t>
  </si>
  <si>
    <t>&gt;=</t>
  </si>
  <si>
    <t>9</t>
  </si>
  <si>
    <t>台（套）</t>
  </si>
  <si>
    <t>定量指标</t>
  </si>
  <si>
    <t>反映购置数量完成情况。</t>
  </si>
  <si>
    <t>质量指标</t>
  </si>
  <si>
    <t>设备验收合格率</t>
  </si>
  <si>
    <t>100</t>
  </si>
  <si>
    <t>%</t>
  </si>
  <si>
    <t>反映设备利用情况。
设备验收合格率=（验收合格设备数/购置设备总数）*100%。</t>
  </si>
  <si>
    <t>时效指标</t>
  </si>
  <si>
    <t>设备部署及时率</t>
  </si>
  <si>
    <t>90</t>
  </si>
  <si>
    <t>反映新购设备按时部署情况。
设备部署及时率=（及时部署设备数量/新购设备总数）*100%。</t>
  </si>
  <si>
    <t>效益指标</t>
  </si>
  <si>
    <t>经济效益</t>
  </si>
  <si>
    <t>设备采购经济性</t>
  </si>
  <si>
    <t>&lt;=</t>
  </si>
  <si>
    <t>2.34</t>
  </si>
  <si>
    <t>万元</t>
  </si>
  <si>
    <t>反映设备采购成本低于计划数所获得的经济效益。</t>
  </si>
  <si>
    <t>满意度指标</t>
  </si>
  <si>
    <t>服务对象满意度</t>
  </si>
  <si>
    <t>使用人员满意度</t>
  </si>
  <si>
    <t>85</t>
  </si>
  <si>
    <t>反映服务对象对购置设备的整体满意情况。
使用人员满意度=（对购置设备满意的人数/问卷调查人数）*100%。</t>
  </si>
  <si>
    <t>根据《中共玉溪市委办公室关于印发&lt;共青团玉溪市委改革实施方案&gt;的通知》（玉办通〔2017〕55号）《中共新平县委办公室关于印发&lt;共青团新平县委改革实施方案&gt;的通知》（新办通〔2017〕96号）等文件精神，2025年共青团工作项目专项经费为5万元，主要开展预防青少年违法犯罪、少先队辅导员培训，基层团干部暨青年马克思主义者培养工程培训、“利剑护蕾”系列活动、大学生返家乡活动、“红色小课桌”活动、五四青年节系列活动，“3.5”“12.5”等志愿者服务活动、基层团组织书记预防青少年违法犯罪活动述职评议会议，西部计划大学生志愿者座谈会议，履行好青少年工作职责，切实提高新平共青团及少先队工作水平。紧紧围绕党政中心工作，组织开展好团员及少先队活动，确保专款专用，开展好预防青少年违法犯罪工作。</t>
  </si>
  <si>
    <t>组织会议培训期数</t>
  </si>
  <si>
    <t>次/期</t>
  </si>
  <si>
    <t>反映预算部门（单位）组织开展各类会议培训的期数。</t>
  </si>
  <si>
    <t>会议培训参加人次</t>
  </si>
  <si>
    <t>330</t>
  </si>
  <si>
    <t>人次</t>
  </si>
  <si>
    <t>反映预算部门（单位）组织开展各类会议培训的人次。</t>
  </si>
  <si>
    <t>慰问人数</t>
  </si>
  <si>
    <t>反映单位慰问人员</t>
  </si>
  <si>
    <t>会议培训出勤率</t>
  </si>
  <si>
    <t>95</t>
  </si>
  <si>
    <t>反映预算部门（单位）组织开展各类培训中参训人员的出勤情况。
培训出勤率=（实际出勤学员数量/参加培训学员数量）*100%。</t>
  </si>
  <si>
    <t>参加活动率</t>
  </si>
  <si>
    <t>反映单位参加活动情况</t>
  </si>
  <si>
    <t>社会效益</t>
  </si>
  <si>
    <t>青少年违法犯罪率</t>
  </si>
  <si>
    <t>=</t>
  </si>
  <si>
    <t>明显下降</t>
  </si>
  <si>
    <t>定性指标</t>
  </si>
  <si>
    <t>反映预防青少年违法犯罪工作效果。</t>
  </si>
  <si>
    <t>参加活动人员满意度</t>
  </si>
  <si>
    <t>反映参加活动人员满意度</t>
  </si>
  <si>
    <t>2025年新平县西部计划项目办签订服务协议西部计划志愿者9人，将在服务基层青年工作的岗位上，开展为期1-3年的志愿服务工作。共青团新平县委团根据云青联[2021]17号、新青字[2023]19号，以及本部门2025年工作计划，聚焦提升西部计划志愿者培养管理实效，积极探索管理机制，凝聚多方合力，多举措建设好西部计划志愿者队伍。一是健全保障机制，提供优质条件。将西部计划志愿者工作经费纳入县团委工作预算，提供基本的办公、安全保障，落实好生活待遇保障，及时足额发放西部计划志愿者的补助每人每月不低于2800元，以达到更好保障西部计划志愿者的生活，给足经济上的“安全感”，让他们心无旁骛干事业的目标。二是完善管理制度，打造过硬队伍。对照大学生志愿服务西部计划实施方案，从政策理论学习情况、工作开展情况等方面进行明确规定以达到帮助西部计划志愿者自主管理与共同发展，不断提高基层服务能力的目标。三是建立帮带机制，提升工作本领。由一名团县委班子成员帮带1-2名西部计划志愿者。每月对西部计划志愿者进行谈心谈话，听取工作汇报，交流工作体会，协调解决问题困难，团委书记进行实时帮带，答疑解惑，使之尽快熟悉和掌握基层工作的办法，提升工作本领。四是创新工作内容，提升实践能力。立足工作需要，采取线上+线下等多种形式进行培训。将西部计划志愿者纳入团干部培训班，同时，通过微信群等渠道，充实办公软件使用、材料撰写等方面内容培训，让工作有目标、努力有方向。五是认真落实上级有关政策，鼓励志愿者参加学历深造教育、事业单位招考和报考国家公务员，积极为服务期满的西部计划志愿者在服务单位就业创业创造条件。</t>
  </si>
  <si>
    <t>招募志愿者人数</t>
  </si>
  <si>
    <t>人</t>
  </si>
  <si>
    <t>反映预算部门（单位）招募志愿者的人数，本期招募志愿者人数达9人为达到目标</t>
  </si>
  <si>
    <t>补助对象准确率</t>
  </si>
  <si>
    <t>反映生活补助发放的准确率，补贴发放需对应到每一位志愿者，每人每月2800元</t>
  </si>
  <si>
    <t>发放及时率</t>
  </si>
  <si>
    <t>反映生活补助发放的及时率，每人每月2800元需在月底前发放到位为达到目标</t>
  </si>
  <si>
    <t>政策知晓率</t>
  </si>
  <si>
    <t>反映招募志愿者政策的覆盖面，每年对招募西部志愿者项目进行宣传，落实志愿者党团关系转接、报考、就业、考评就业的规定政策。</t>
  </si>
  <si>
    <t>受益对象满意度</t>
  </si>
  <si>
    <t>反映志愿者工作、生活满意程度，落实好生活待遇保障，每季度召开座谈会了解志愿者需求和思想状况，认真落实上级有关政策，为志愿者就业创业提供良好条件。</t>
  </si>
  <si>
    <t>加强团县委财务管理，规范会计核算，依据《会计法》第五章第36条“不具备设置会计机构和会计人员条件的，应当委托经批准设立从事会计代理记账业务的中介机构代理记账”的规定委托代理记账公司，购买价格参照市场价格确定，经费列入部门预算，委托代理记账公司，为我单位审核原始凭证、填制记账凭证、登记会计账簿、编制财务会计报告。按照合同，代理记账每月为1200元，三年43200元，代理协议生效后发生的代理记账业务一个月后支付当年代理记账费用的50%7200元，剩余费用7200元于当年12月20日之前支付。</t>
  </si>
  <si>
    <t>完成会计核算</t>
  </si>
  <si>
    <t>36</t>
  </si>
  <si>
    <t>月</t>
  </si>
  <si>
    <t>代理记账合同完成度</t>
  </si>
  <si>
    <t>代理记账完成时间</t>
  </si>
  <si>
    <t>代理记账合同完成时间</t>
  </si>
  <si>
    <t>成本指标</t>
  </si>
  <si>
    <t>经济成本指标</t>
  </si>
  <si>
    <t>1200</t>
  </si>
  <si>
    <t>元/月</t>
  </si>
  <si>
    <t>根据记账合同规定的价格</t>
  </si>
  <si>
    <t>财务管理制度，会计核算的规范性</t>
  </si>
  <si>
    <t>规范</t>
  </si>
  <si>
    <t>单位会计核算的规范情况</t>
  </si>
  <si>
    <t>对代理记账公司会计核算工作的满意度</t>
  </si>
  <si>
    <t>单位会计核算的满意度</t>
  </si>
  <si>
    <t>担保贷款专项工作经费用于项目评审、信用认定、贷款回收、宣传、支付工作人员劳动报酬、业务培训、后续跟踪服务等与创业带动就业相关的工作经费。创业担保贷款工作的实施，扶持创业人员和小微企业的发展，带动城乡剩余劳动力就业，稳就业、促发展，助力县委县政府完成年初既定目标。</t>
  </si>
  <si>
    <t>购买创业担保贷款劳务人员</t>
  </si>
  <si>
    <t>反映购买创业担保贷款劳务人员人数</t>
  </si>
  <si>
    <t>劳务人员工资发放准确率</t>
  </si>
  <si>
    <t>反映劳务人员工资发放准确情况</t>
  </si>
  <si>
    <t>劳务人员工资发放及时率</t>
  </si>
  <si>
    <t>反映劳务人员工资发放及时情况</t>
  </si>
  <si>
    <t>解决就业人员</t>
  </si>
  <si>
    <t>反映解决就业人员人数</t>
  </si>
  <si>
    <t>创业担保贷款任务完成率</t>
  </si>
  <si>
    <t>反映创业担保贷款任务完成情况</t>
  </si>
  <si>
    <t>单位对劳务派遣人员满意度</t>
  </si>
  <si>
    <t>反映单位对劳务派遣人员满意度</t>
  </si>
  <si>
    <t>预算06表</t>
  </si>
  <si>
    <t>2025年部门政府性基金预算支出预算表</t>
  </si>
  <si>
    <t>政府性基金预算支出</t>
  </si>
  <si>
    <t>说明：我部门无此事项。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</si>
  <si>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</si>
  <si>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</si>
  <si>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</si>
  <si>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</si>
  <si>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</si>
  <si>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</si>
  <si>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</si>
  <si>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</si>
  <si>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</si>
  <si>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</si>
  <si>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</si>
  <si>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</si>
  <si>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团县委车辆维修保养服务采购</t>
  </si>
  <si>
    <t>次</t>
  </si>
  <si>
    <t>团县委车辆加油、添加燃料服务</t>
  </si>
  <si>
    <t>团县委车辆保险服务采购项目</t>
  </si>
  <si>
    <t>份</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</si>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</sst>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3">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0" applyNumberFormat="0" applyFill="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0" fillId="0" borderId="0" applyNumberFormat="0" applyFill="0" applyBorder="0" applyAlignment="0" applyProtection="0">
      <alignment vertical="center"/>
    </xf>
    <xf numFmtId="0" fontId="31" fillId="3" borderId="22" applyNumberFormat="0" applyAlignment="0" applyProtection="0">
      <alignment vertical="center"/>
    </xf>
    <xf numFmtId="0" fontId="32" fillId="4" borderId="23" applyNumberFormat="0" applyAlignment="0" applyProtection="0">
      <alignment vertical="center"/>
    </xf>
    <xf numFmtId="0" fontId="33" fillId="4" borderId="22" applyNumberFormat="0" applyAlignment="0" applyProtection="0">
      <alignment vertical="center"/>
    </xf>
    <xf numFmtId="0" fontId="34" fillId="5" borderId="24" applyNumberFormat="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78" fontId="9" fillId="0" borderId="7">
      <alignment horizontal="right" vertical="center"/>
    </xf>
    <xf numFmtId="179" fontId="9" fillId="0" borderId="7">
      <alignment horizontal="right" vertical="center"/>
    </xf>
    <xf numFmtId="179" fontId="9" fillId="0" borderId="7">
      <alignment horizontal="right" vertical="center"/>
    </xf>
    <xf numFmtId="10" fontId="9" fillId="0" borderId="7">
      <alignment horizontal="right" vertical="center"/>
    </xf>
    <xf numFmtId="49" fontId="9" fillId="0" borderId="7">
      <alignment horizontal="left" vertical="center" wrapText="1"/>
    </xf>
    <xf numFmtId="180" fontId="9" fillId="0" borderId="7">
      <alignment horizontal="right" vertical="center"/>
    </xf>
    <xf numFmtId="0" fontId="9" fillId="0" borderId="0">
      <alignment vertical="top"/>
      <protection locked="0"/>
    </xf>
    <xf numFmtId="0" fontId="42" fillId="0" borderId="0">
      <alignment vertical="center"/>
    </xf>
  </cellStyleXfs>
  <cellXfs count="203">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9" fontId="5" fillId="0" borderId="7" xfId="0" applyNumberFormat="1" applyFont="1" applyFill="1" applyBorder="1" applyAlignment="1">
      <alignment horizontal="right" vertical="center"/>
    </xf>
    <xf numFmtId="179" fontId="6" fillId="0" borderId="7" xfId="52" applyFont="1">
      <alignment horizontal="right" vertical="center"/>
    </xf>
    <xf numFmtId="0" fontId="3" fillId="0" borderId="7"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7"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9" fontId="6"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8" fillId="0" borderId="0" xfId="0" applyFont="1" applyAlignment="1">
      <alignment horizontal="center" vertical="center"/>
    </xf>
    <xf numFmtId="49" fontId="9" fillId="0" borderId="0" xfId="55" applyBorder="1">
      <alignment horizontal="left" vertical="center" wrapText="1"/>
    </xf>
    <xf numFmtId="49" fontId="9" fillId="0" borderId="0" xfId="55" applyBorder="1" applyAlignment="1">
      <alignment horizontal="right" vertical="center" wrapText="1"/>
    </xf>
    <xf numFmtId="49" fontId="10" fillId="0" borderId="0" xfId="55" applyFont="1" applyBorder="1" applyAlignment="1">
      <alignment horizontal="center" vertical="center" wrapText="1"/>
    </xf>
    <xf numFmtId="0" fontId="9" fillId="0" borderId="8" xfId="55" applyNumberFormat="1" applyBorder="1" applyAlignment="1">
      <alignment horizontal="left" vertical="center" wrapText="1"/>
    </xf>
    <xf numFmtId="0" fontId="9" fillId="0" borderId="5" xfId="55" applyNumberFormat="1" applyBorder="1" applyAlignment="1">
      <alignment horizontal="left" vertical="center" wrapText="1"/>
    </xf>
    <xf numFmtId="0" fontId="9" fillId="0" borderId="9" xfId="55" applyNumberFormat="1" applyBorder="1" applyAlignment="1">
      <alignment horizontal="left" vertical="center" wrapText="1"/>
    </xf>
    <xf numFmtId="49" fontId="11" fillId="0" borderId="7" xfId="55" applyFont="1" applyAlignment="1">
      <alignment horizontal="center" vertical="center" wrapText="1"/>
    </xf>
    <xf numFmtId="49" fontId="5" fillId="0" borderId="7" xfId="55" applyFont="1" applyAlignment="1">
      <alignment horizontal="center" vertical="center" wrapText="1"/>
    </xf>
    <xf numFmtId="49" fontId="11" fillId="0" borderId="7" xfId="55" applyFont="1">
      <alignment horizontal="left" vertical="center" wrapText="1"/>
    </xf>
    <xf numFmtId="178" fontId="9" fillId="0" borderId="7" xfId="51">
      <alignment horizontal="right" vertical="center"/>
    </xf>
    <xf numFmtId="179" fontId="9" fillId="0" borderId="7" xfId="52">
      <alignment horizontal="right" vertical="center"/>
    </xf>
    <xf numFmtId="0" fontId="12" fillId="0" borderId="0" xfId="0" applyFont="1" applyAlignment="1">
      <alignment horizontal="center" vertical="center"/>
    </xf>
    <xf numFmtId="0" fontId="7"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0" fillId="0" borderId="0" xfId="0" applyAlignment="1">
      <alignment vertical="center"/>
    </xf>
    <xf numFmtId="0" fontId="3" fillId="0" borderId="0" xfId="0" applyFont="1" applyAlignment="1" applyProtection="1">
      <alignment horizontal="right"/>
      <protection locked="0"/>
    </xf>
    <xf numFmtId="0" fontId="4" fillId="0" borderId="12"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9" fillId="0" borderId="7" xfId="55" applyNumberFormat="1" applyFont="1" applyBorder="1">
      <alignment horizontal="left" vertical="center" wrapText="1"/>
    </xf>
    <xf numFmtId="49" fontId="9" fillId="0" borderId="7" xfId="55" applyNumberFormat="1" applyFont="1" applyBorder="1">
      <alignment horizontal="left" vertical="center" wrapText="1"/>
    </xf>
    <xf numFmtId="179" fontId="9" fillId="0" borderId="7" xfId="55" applyNumberFormat="1" applyFont="1" applyBorder="1" applyAlignment="1">
      <alignment horizontal="right" vertical="center" wrapText="1"/>
    </xf>
    <xf numFmtId="179" fontId="9" fillId="0" borderId="7" xfId="55" applyNumberFormat="1" applyFont="1" applyBorder="1" applyAlignment="1">
      <alignment horizontal="center" vertical="center" wrapText="1"/>
    </xf>
    <xf numFmtId="49" fontId="9" fillId="0" borderId="7" xfId="55" applyNumberFormat="1" applyFont="1" applyBorder="1" applyAlignment="1">
      <alignment horizontal="center" vertical="center" wrapText="1"/>
    </xf>
    <xf numFmtId="179" fontId="9" fillId="0" borderId="7" xfId="0" applyNumberFormat="1" applyFont="1" applyFill="1" applyBorder="1" applyAlignment="1">
      <alignment horizontal="right" vertical="center" wrapText="1"/>
    </xf>
    <xf numFmtId="0" fontId="3" fillId="0" borderId="14"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0" xfId="0" applyFont="1" applyFill="1" applyAlignment="1">
      <alignment vertical="top" wrapText="1"/>
    </xf>
    <xf numFmtId="0" fontId="14" fillId="0" borderId="0" xfId="0" applyFont="1" applyFill="1" applyAlignment="1">
      <alignment vertical="top"/>
    </xf>
    <xf numFmtId="49" fontId="9" fillId="0" borderId="7" xfId="55" applyNumberFormat="1" applyFont="1" applyBorder="1" applyAlignment="1">
      <alignment horizontal="left" vertical="center" wrapText="1" indent="1"/>
    </xf>
    <xf numFmtId="49" fontId="9" fillId="0" borderId="7" xfId="55" applyNumberFormat="1" applyFont="1" applyBorder="1" applyAlignment="1">
      <alignment horizontal="justify" vertical="center" wrapText="1"/>
    </xf>
    <xf numFmtId="179" fontId="9" fillId="0" borderId="7" xfId="0" applyNumberFormat="1" applyFont="1" applyFill="1" applyBorder="1" applyAlignment="1">
      <alignment horizontal="left" vertical="center" wrapText="1"/>
    </xf>
    <xf numFmtId="179" fontId="9" fillId="0" borderId="7" xfId="55" applyNumberFormat="1" applyFont="1" applyBorder="1">
      <alignment horizontal="left" vertical="center" wrapText="1"/>
    </xf>
    <xf numFmtId="49" fontId="9" fillId="0" borderId="17" xfId="55" applyNumberFormat="1" applyFont="1" applyBorder="1">
      <alignment horizontal="left" vertical="center" wrapText="1"/>
    </xf>
    <xf numFmtId="49" fontId="9" fillId="0" borderId="17" xfId="55" applyNumberFormat="1" applyFont="1" applyBorder="1" applyAlignment="1">
      <alignment horizontal="justify" vertical="center" wrapText="1"/>
    </xf>
    <xf numFmtId="179" fontId="9" fillId="0" borderId="17" xfId="0" applyNumberFormat="1" applyFont="1" applyFill="1" applyBorder="1" applyAlignment="1">
      <alignment horizontal="left" vertical="center" wrapText="1"/>
    </xf>
    <xf numFmtId="179" fontId="9" fillId="0" borderId="17" xfId="55" applyNumberFormat="1" applyFont="1" applyBorder="1">
      <alignment horizontal="left" vertical="center" wrapText="1"/>
    </xf>
    <xf numFmtId="179" fontId="9" fillId="0" borderId="17" xfId="55" applyNumberFormat="1" applyFont="1" applyBorder="1" applyAlignment="1">
      <alignment horizontal="center" vertical="center" wrapText="1"/>
    </xf>
    <xf numFmtId="49" fontId="9" fillId="0" borderId="17" xfId="55" applyNumberFormat="1" applyFont="1" applyBorder="1" applyAlignment="1">
      <alignment horizontal="center" vertical="center" wrapText="1"/>
    </xf>
    <xf numFmtId="0" fontId="0" fillId="0" borderId="18" xfId="0" applyBorder="1"/>
    <xf numFmtId="0" fontId="0" fillId="0" borderId="18" xfId="0" applyBorder="1" applyAlignment="1">
      <alignment horizontal="justify"/>
    </xf>
    <xf numFmtId="0" fontId="0" fillId="0" borderId="0" xfId="0" applyAlignment="1">
      <alignment horizontal="justify"/>
    </xf>
    <xf numFmtId="0" fontId="6" fillId="0" borderId="0" xfId="0" applyFont="1" applyAlignment="1">
      <alignment horizontal="left" vertical="center"/>
    </xf>
    <xf numFmtId="49" fontId="9" fillId="0" borderId="7" xfId="55" applyNumberFormat="1" applyFont="1" applyBorder="1" applyAlignment="1">
      <alignment horizontal="left" vertical="center" wrapText="1"/>
    </xf>
    <xf numFmtId="49" fontId="6" fillId="0" borderId="7" xfId="55" applyFont="1">
      <alignment horizontal="left" vertical="center" wrapText="1"/>
    </xf>
    <xf numFmtId="49" fontId="6" fillId="0" borderId="7" xfId="0" applyNumberFormat="1" applyFont="1" applyBorder="1" applyAlignment="1">
      <alignment horizontal="lef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7" xfId="0" applyFont="1" applyBorder="1" applyAlignment="1">
      <alignment horizontal="center"/>
    </xf>
    <xf numFmtId="0" fontId="15" fillId="0" borderId="7" xfId="0" applyFont="1" applyBorder="1" applyAlignment="1">
      <alignment horizontal="center" vertical="center" wrapText="1"/>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3" xfId="0"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9" fillId="0" borderId="7" xfId="0" applyFont="1" applyFill="1" applyBorder="1" applyAlignment="1">
      <alignment horizontal="left" vertical="center" wrapText="1"/>
    </xf>
    <xf numFmtId="179" fontId="9" fillId="0" borderId="7" xfId="52" applyNumberFormat="1" applyFont="1" applyBorder="1">
      <alignment horizontal="right" vertical="center"/>
    </xf>
    <xf numFmtId="0" fontId="9" fillId="0" borderId="7" xfId="0" applyFont="1" applyFill="1" applyBorder="1" applyAlignment="1">
      <alignment horizontal="left" vertical="center" wrapText="1" indent="1"/>
    </xf>
    <xf numFmtId="0" fontId="9" fillId="0" borderId="7" xfId="0" applyFont="1" applyFill="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0" fontId="6" fillId="0" borderId="7" xfId="0" applyFont="1" applyBorder="1" applyAlignment="1">
      <alignmen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0" fontId="6" fillId="0" borderId="7" xfId="0" applyFont="1" applyBorder="1" applyAlignment="1">
      <alignment horizontal="left" vertical="center"/>
    </xf>
    <xf numFmtId="0" fontId="21" fillId="0" borderId="7" xfId="0" applyFont="1" applyBorder="1" applyAlignment="1">
      <alignment horizontal="center"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9" fontId="6"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22" fillId="0" borderId="1"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7" fillId="0" borderId="0" xfId="0" applyFont="1" applyAlignment="1">
      <alignment horizontal="center" vertical="top"/>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6"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 name="常规 3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zoomScale="85" zoomScaleNormal="85" workbookViewId="0">
      <pane ySplit="1" topLeftCell="A2" activePane="bottomLeft" state="frozen"/>
      <selection/>
      <selection pane="bottomLeft" activeCell="D22" sqref="D22"/>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10" t="s">
        <v>0</v>
      </c>
    </row>
    <row r="3" ht="36" customHeight="1" spans="1:4">
      <c r="A3" s="49" t="s">
        <v>1</v>
      </c>
      <c r="B3" s="195"/>
      <c r="C3" s="195"/>
      <c r="D3" s="195"/>
    </row>
    <row r="4" ht="20.95" customHeight="1" spans="1:4">
      <c r="A4" s="99" t="s">
        <v>2</v>
      </c>
      <c r="B4" s="161"/>
      <c r="C4" s="161"/>
      <c r="D4" s="109"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71" t="s">
        <v>9</v>
      </c>
      <c r="B8" s="145">
        <v>1343494.58</v>
      </c>
      <c r="C8" s="133" t="s">
        <v>10</v>
      </c>
      <c r="D8" s="145">
        <v>1043664</v>
      </c>
    </row>
    <row r="9" ht="25.4" customHeight="1" spans="1:4">
      <c r="A9" s="171" t="s">
        <v>11</v>
      </c>
      <c r="B9" s="145"/>
      <c r="C9" s="133" t="s">
        <v>12</v>
      </c>
      <c r="D9" s="145">
        <v>108015</v>
      </c>
    </row>
    <row r="10" ht="25.4" customHeight="1" spans="1:4">
      <c r="A10" s="171" t="s">
        <v>13</v>
      </c>
      <c r="B10" s="145"/>
      <c r="C10" s="133" t="s">
        <v>14</v>
      </c>
      <c r="D10" s="145">
        <v>72378</v>
      </c>
    </row>
    <row r="11" ht="25.4" customHeight="1" spans="1:4">
      <c r="A11" s="171" t="s">
        <v>15</v>
      </c>
      <c r="B11" s="98"/>
      <c r="C11" s="133" t="s">
        <v>16</v>
      </c>
      <c r="D11" s="145">
        <v>1663.58</v>
      </c>
    </row>
    <row r="12" ht="25.4" customHeight="1" spans="1:4">
      <c r="A12" s="171" t="s">
        <v>17</v>
      </c>
      <c r="B12" s="145"/>
      <c r="C12" s="133" t="s">
        <v>18</v>
      </c>
      <c r="D12" s="145">
        <v>117774</v>
      </c>
    </row>
    <row r="13" ht="25.4" customHeight="1" spans="1:4">
      <c r="A13" s="171" t="s">
        <v>19</v>
      </c>
      <c r="B13" s="98"/>
      <c r="C13" s="133"/>
      <c r="D13" s="145"/>
    </row>
    <row r="14" ht="25.4" customHeight="1" spans="1:4">
      <c r="A14" s="171" t="s">
        <v>20</v>
      </c>
      <c r="B14" s="98"/>
      <c r="C14" s="133"/>
      <c r="D14" s="145"/>
    </row>
    <row r="15" ht="25.4" customHeight="1" spans="1:4">
      <c r="A15" s="171" t="s">
        <v>21</v>
      </c>
      <c r="B15" s="98"/>
      <c r="C15" s="133"/>
      <c r="D15" s="145"/>
    </row>
    <row r="16" ht="25.4" customHeight="1" spans="1:4">
      <c r="A16" s="196" t="s">
        <v>22</v>
      </c>
      <c r="B16" s="98"/>
      <c r="C16" s="133"/>
      <c r="D16" s="145"/>
    </row>
    <row r="17" ht="25.4" customHeight="1" spans="1:4">
      <c r="A17" s="196" t="s">
        <v>23</v>
      </c>
      <c r="B17" s="145"/>
      <c r="C17" s="133"/>
      <c r="D17" s="145"/>
    </row>
    <row r="18" ht="25.4" customHeight="1" spans="1:4">
      <c r="A18" s="197" t="s">
        <v>24</v>
      </c>
      <c r="B18" s="167">
        <v>1343494.58</v>
      </c>
      <c r="C18" s="169" t="s">
        <v>25</v>
      </c>
      <c r="D18" s="167">
        <v>1343494.58</v>
      </c>
    </row>
    <row r="19" ht="25.4" customHeight="1" spans="1:4">
      <c r="A19" s="198" t="s">
        <v>26</v>
      </c>
      <c r="B19" s="167"/>
      <c r="C19" s="199" t="s">
        <v>27</v>
      </c>
      <c r="D19" s="200"/>
    </row>
    <row r="20" ht="25.4" customHeight="1" spans="1:4">
      <c r="A20" s="201" t="s">
        <v>28</v>
      </c>
      <c r="B20" s="145"/>
      <c r="C20" s="168" t="s">
        <v>28</v>
      </c>
      <c r="D20" s="98"/>
    </row>
    <row r="21" ht="25.4" customHeight="1" spans="1:4">
      <c r="A21" s="201" t="s">
        <v>29</v>
      </c>
      <c r="B21" s="145"/>
      <c r="C21" s="168" t="s">
        <v>30</v>
      </c>
      <c r="D21" s="98"/>
    </row>
    <row r="22" ht="25.4" customHeight="1" spans="1:4">
      <c r="A22" s="202" t="s">
        <v>31</v>
      </c>
      <c r="B22" s="167">
        <v>1343494.58</v>
      </c>
      <c r="C22" s="169" t="s">
        <v>32</v>
      </c>
      <c r="D22" s="164">
        <v>1343494.58</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2" activePane="bottomLeft" state="frozen"/>
      <selection/>
      <selection pane="bottomLeft" activeCell="D22" sqref="D22"/>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59" t="s">
        <v>353</v>
      </c>
    </row>
    <row r="3" ht="28.5" customHeight="1" spans="1:6">
      <c r="A3" s="29" t="s">
        <v>354</v>
      </c>
      <c r="B3" s="29"/>
      <c r="C3" s="29"/>
      <c r="D3" s="29"/>
      <c r="E3" s="29"/>
      <c r="F3" s="29"/>
    </row>
    <row r="4" ht="15.05" customHeight="1" spans="1:6">
      <c r="A4" s="111" t="str">
        <f>'部门财务收支预算总表01-1'!A4</f>
        <v>单位名称：中国共产主义青年团新平彝族傣族自治县委员会</v>
      </c>
      <c r="B4" s="111"/>
      <c r="C4" s="112"/>
      <c r="D4" s="62"/>
      <c r="E4" s="62"/>
      <c r="F4" s="113" t="s">
        <v>3</v>
      </c>
    </row>
    <row r="5" ht="18.85" customHeight="1" spans="1:6">
      <c r="A5" s="10" t="s">
        <v>145</v>
      </c>
      <c r="B5" s="10" t="s">
        <v>56</v>
      </c>
      <c r="C5" s="10" t="s">
        <v>57</v>
      </c>
      <c r="D5" s="16" t="s">
        <v>355</v>
      </c>
      <c r="E5" s="67"/>
      <c r="F5" s="67"/>
    </row>
    <row r="6" ht="29.95" customHeight="1" spans="1:6">
      <c r="A6" s="19"/>
      <c r="B6" s="19"/>
      <c r="C6" s="19"/>
      <c r="D6" s="16" t="s">
        <v>37</v>
      </c>
      <c r="E6" s="67" t="s">
        <v>65</v>
      </c>
      <c r="F6" s="67" t="s">
        <v>66</v>
      </c>
    </row>
    <row r="7" ht="16.55" customHeight="1" spans="1:6">
      <c r="A7" s="67">
        <v>1</v>
      </c>
      <c r="B7" s="67">
        <v>2</v>
      </c>
      <c r="C7" s="67">
        <v>3</v>
      </c>
      <c r="D7" s="67">
        <v>4</v>
      </c>
      <c r="E7" s="67">
        <v>5</v>
      </c>
      <c r="F7" s="67">
        <v>6</v>
      </c>
    </row>
    <row r="8" ht="20.3" customHeight="1" spans="1:6">
      <c r="A8" s="31"/>
      <c r="B8" s="31"/>
      <c r="C8" s="31"/>
      <c r="D8" s="24"/>
      <c r="E8" s="24"/>
      <c r="F8" s="24"/>
    </row>
    <row r="9" ht="17.2" customHeight="1" spans="1:6">
      <c r="A9" s="114" t="s">
        <v>106</v>
      </c>
      <c r="B9" s="115"/>
      <c r="C9" s="115"/>
      <c r="D9" s="24"/>
      <c r="E9" s="24"/>
      <c r="F9" s="24"/>
    </row>
    <row r="10" customHeight="1" spans="1:1">
      <c r="A10" t="s">
        <v>356</v>
      </c>
    </row>
  </sheetData>
  <mergeCells count="7">
    <mergeCell ref="A3:F3"/>
    <mergeCell ref="A4:B4"/>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showZeros="0" tabSelected="1" workbookViewId="0">
      <pane ySplit="1" topLeftCell="A2" activePane="bottomLeft" state="frozen"/>
      <selection/>
      <selection pane="bottomLeft" activeCell="D22" sqref="D22"/>
    </sheetView>
  </sheetViews>
  <sheetFormatPr defaultColWidth="9.10833333333333" defaultRowHeight="14.25" customHeight="1"/>
  <cols>
    <col min="1" max="1" width="32.0583333333333" customWidth="1"/>
    <col min="2" max="2" width="26.2916666666667"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8"/>
      <c r="P2" s="58"/>
      <c r="Q2" s="109" t="s">
        <v>357</v>
      </c>
    </row>
    <row r="3" ht="27.85" customHeight="1" spans="1:17">
      <c r="A3" s="60" t="s">
        <v>358</v>
      </c>
      <c r="B3" s="29"/>
      <c r="C3" s="29"/>
      <c r="D3" s="29"/>
      <c r="E3" s="29"/>
      <c r="F3" s="29"/>
      <c r="G3" s="29"/>
      <c r="H3" s="29"/>
      <c r="I3" s="29"/>
      <c r="J3" s="29"/>
      <c r="K3" s="50"/>
      <c r="L3" s="29"/>
      <c r="M3" s="29"/>
      <c r="N3" s="29"/>
      <c r="O3" s="50"/>
      <c r="P3" s="50"/>
      <c r="Q3" s="29"/>
    </row>
    <row r="4" ht="18.85" customHeight="1" spans="1:17">
      <c r="A4" s="99" t="str">
        <f>'部门财务收支预算总表01-1'!A4</f>
        <v>单位名称：中国共产主义青年团新平彝族傣族自治县委员会</v>
      </c>
      <c r="B4" s="7"/>
      <c r="C4" s="7"/>
      <c r="D4" s="7"/>
      <c r="E4" s="7"/>
      <c r="F4" s="7"/>
      <c r="G4" s="7"/>
      <c r="H4" s="7"/>
      <c r="I4" s="7"/>
      <c r="J4" s="7"/>
      <c r="O4" s="69"/>
      <c r="P4" s="69"/>
      <c r="Q4" s="110" t="s">
        <v>136</v>
      </c>
    </row>
    <row r="5" ht="15.75" customHeight="1" spans="1:17">
      <c r="A5" s="10" t="s">
        <v>359</v>
      </c>
      <c r="B5" s="75" t="s">
        <v>360</v>
      </c>
      <c r="C5" s="75" t="s">
        <v>361</v>
      </c>
      <c r="D5" s="75" t="s">
        <v>362</v>
      </c>
      <c r="E5" s="75" t="s">
        <v>363</v>
      </c>
      <c r="F5" s="75" t="s">
        <v>364</v>
      </c>
      <c r="G5" s="76" t="s">
        <v>152</v>
      </c>
      <c r="H5" s="76"/>
      <c r="I5" s="76"/>
      <c r="J5" s="76"/>
      <c r="K5" s="77"/>
      <c r="L5" s="76"/>
      <c r="M5" s="76"/>
      <c r="N5" s="76"/>
      <c r="O5" s="92"/>
      <c r="P5" s="77"/>
      <c r="Q5" s="93"/>
    </row>
    <row r="6" ht="17.2" customHeight="1" spans="1:17">
      <c r="A6" s="15"/>
      <c r="B6" s="78"/>
      <c r="C6" s="78"/>
      <c r="D6" s="78"/>
      <c r="E6" s="78"/>
      <c r="F6" s="78"/>
      <c r="G6" s="78" t="s">
        <v>37</v>
      </c>
      <c r="H6" s="78" t="s">
        <v>40</v>
      </c>
      <c r="I6" s="78" t="s">
        <v>365</v>
      </c>
      <c r="J6" s="78" t="s">
        <v>366</v>
      </c>
      <c r="K6" s="79" t="s">
        <v>367</v>
      </c>
      <c r="L6" s="94" t="s">
        <v>368</v>
      </c>
      <c r="M6" s="94"/>
      <c r="N6" s="94"/>
      <c r="O6" s="95"/>
      <c r="P6" s="96"/>
      <c r="Q6" s="80"/>
    </row>
    <row r="7" ht="54" customHeight="1" spans="1:17">
      <c r="A7" s="18"/>
      <c r="B7" s="80"/>
      <c r="C7" s="80"/>
      <c r="D7" s="80"/>
      <c r="E7" s="80"/>
      <c r="F7" s="80"/>
      <c r="G7" s="80"/>
      <c r="H7" s="80" t="s">
        <v>39</v>
      </c>
      <c r="I7" s="80"/>
      <c r="J7" s="80"/>
      <c r="K7" s="81"/>
      <c r="L7" s="80" t="s">
        <v>39</v>
      </c>
      <c r="M7" s="80" t="s">
        <v>50</v>
      </c>
      <c r="N7" s="80" t="s">
        <v>159</v>
      </c>
      <c r="O7" s="97" t="s">
        <v>46</v>
      </c>
      <c r="P7" s="81" t="s">
        <v>47</v>
      </c>
      <c r="Q7" s="80" t="s">
        <v>48</v>
      </c>
    </row>
    <row r="8" ht="15.05" customHeight="1" spans="1:17">
      <c r="A8" s="19">
        <v>1</v>
      </c>
      <c r="B8" s="100">
        <v>2</v>
      </c>
      <c r="C8" s="100">
        <v>3</v>
      </c>
      <c r="D8" s="100">
        <v>4</v>
      </c>
      <c r="E8" s="100">
        <v>5</v>
      </c>
      <c r="F8" s="100">
        <v>6</v>
      </c>
      <c r="G8" s="101">
        <v>7</v>
      </c>
      <c r="H8" s="101">
        <v>8</v>
      </c>
      <c r="I8" s="101">
        <v>9</v>
      </c>
      <c r="J8" s="101">
        <v>10</v>
      </c>
      <c r="K8" s="101">
        <v>11</v>
      </c>
      <c r="L8" s="101">
        <v>12</v>
      </c>
      <c r="M8" s="101">
        <v>13</v>
      </c>
      <c r="N8" s="101">
        <v>14</v>
      </c>
      <c r="O8" s="101">
        <v>15</v>
      </c>
      <c r="P8" s="101">
        <v>16</v>
      </c>
      <c r="Q8" s="101">
        <v>17</v>
      </c>
    </row>
    <row r="9" ht="20.95" customHeight="1" spans="1:17">
      <c r="A9" s="102" t="s">
        <v>173</v>
      </c>
      <c r="B9" s="103"/>
      <c r="C9" s="103"/>
      <c r="D9" s="104"/>
      <c r="E9" s="104"/>
      <c r="F9" s="104">
        <v>14500</v>
      </c>
      <c r="G9" s="104">
        <v>14500</v>
      </c>
      <c r="H9" s="104">
        <v>14500</v>
      </c>
      <c r="I9" s="24"/>
      <c r="J9" s="24"/>
      <c r="K9" s="24"/>
      <c r="L9" s="24"/>
      <c r="M9" s="24"/>
      <c r="N9" s="24"/>
      <c r="O9" s="24"/>
      <c r="P9" s="24"/>
      <c r="Q9" s="24"/>
    </row>
    <row r="10" ht="20.95" customHeight="1" spans="1:17">
      <c r="A10" s="103"/>
      <c r="B10" s="103" t="s">
        <v>369</v>
      </c>
      <c r="C10" s="103" t="str">
        <f>"C23120301"&amp;"  "&amp;"车辆维修和保养服务"</f>
        <v>C23120301  车辆维修和保养服务</v>
      </c>
      <c r="D10" s="105" t="s">
        <v>370</v>
      </c>
      <c r="E10" s="106">
        <v>1</v>
      </c>
      <c r="F10" s="104">
        <v>6000</v>
      </c>
      <c r="G10" s="104">
        <v>6000</v>
      </c>
      <c r="H10" s="107">
        <v>6000</v>
      </c>
      <c r="I10" s="24"/>
      <c r="J10" s="24"/>
      <c r="K10" s="24"/>
      <c r="L10" s="24"/>
      <c r="M10" s="24"/>
      <c r="N10" s="24"/>
      <c r="O10" s="24"/>
      <c r="P10" s="24"/>
      <c r="Q10" s="24"/>
    </row>
    <row r="11" ht="35" customHeight="1" spans="1:17">
      <c r="A11" s="103"/>
      <c r="B11" s="103" t="s">
        <v>371</v>
      </c>
      <c r="C11" s="103" t="str">
        <f>"C23120302"&amp;"  "&amp;"车辆加油、添加燃料服务"</f>
        <v>C23120302  车辆加油、添加燃料服务</v>
      </c>
      <c r="D11" s="105" t="s">
        <v>370</v>
      </c>
      <c r="E11" s="106">
        <v>1</v>
      </c>
      <c r="F11" s="104">
        <v>5000</v>
      </c>
      <c r="G11" s="104">
        <v>5000</v>
      </c>
      <c r="H11" s="107">
        <v>5000</v>
      </c>
      <c r="I11" s="24"/>
      <c r="J11" s="24"/>
      <c r="K11" s="24"/>
      <c r="L11" s="24"/>
      <c r="M11" s="24"/>
      <c r="N11" s="24"/>
      <c r="O11" s="24"/>
      <c r="P11" s="24"/>
      <c r="Q11" s="24"/>
    </row>
    <row r="12" ht="20.95" customHeight="1" spans="1:17">
      <c r="A12" s="103"/>
      <c r="B12" s="103" t="s">
        <v>372</v>
      </c>
      <c r="C12" s="103" t="str">
        <f>"C1804010201"&amp;"  "&amp;"机动车保险服务"</f>
        <v>C1804010201  机动车保险服务</v>
      </c>
      <c r="D12" s="105" t="s">
        <v>373</v>
      </c>
      <c r="E12" s="106">
        <v>1</v>
      </c>
      <c r="F12" s="104">
        <v>3500</v>
      </c>
      <c r="G12" s="104">
        <v>3500</v>
      </c>
      <c r="H12" s="107">
        <v>3500</v>
      </c>
      <c r="I12" s="24"/>
      <c r="J12" s="24"/>
      <c r="K12" s="24"/>
      <c r="L12" s="24"/>
      <c r="M12" s="24"/>
      <c r="N12" s="24"/>
      <c r="O12" s="24"/>
      <c r="P12" s="24"/>
      <c r="Q12" s="24"/>
    </row>
    <row r="13" ht="20.95" customHeight="1" spans="1:17">
      <c r="A13" s="85" t="s">
        <v>106</v>
      </c>
      <c r="B13" s="86"/>
      <c r="C13" s="86"/>
      <c r="D13" s="86"/>
      <c r="E13" s="108"/>
      <c r="F13" s="24">
        <v>14500</v>
      </c>
      <c r="G13" s="24">
        <v>14500</v>
      </c>
      <c r="H13" s="24">
        <v>14500</v>
      </c>
      <c r="I13" s="24"/>
      <c r="J13" s="24"/>
      <c r="K13" s="24"/>
      <c r="L13" s="24"/>
      <c r="M13" s="24"/>
      <c r="N13" s="24"/>
      <c r="O13" s="24"/>
      <c r="P13" s="24"/>
      <c r="Q13" s="24"/>
    </row>
  </sheetData>
  <mergeCells count="16">
    <mergeCell ref="A3:Q3"/>
    <mergeCell ref="A4:F4"/>
    <mergeCell ref="G5:Q5"/>
    <mergeCell ref="L6:Q6"/>
    <mergeCell ref="A13:E1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abSelected="1" workbookViewId="0">
      <pane ySplit="1" topLeftCell="A2" activePane="bottomLeft" state="frozen"/>
      <selection/>
      <selection pane="bottomLeft" activeCell="D22" sqref="D22"/>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71"/>
      <c r="B2" s="71"/>
      <c r="C2" s="71"/>
      <c r="D2" s="71"/>
      <c r="E2" s="71"/>
      <c r="F2" s="71"/>
      <c r="G2" s="71"/>
      <c r="H2" s="72"/>
      <c r="I2" s="71"/>
      <c r="J2" s="71"/>
      <c r="K2" s="71"/>
      <c r="L2" s="58"/>
      <c r="M2" s="88"/>
      <c r="N2" s="89" t="s">
        <v>374</v>
      </c>
    </row>
    <row r="3" ht="27.85" customHeight="1" spans="1:14">
      <c r="A3" s="60" t="s">
        <v>375</v>
      </c>
      <c r="B3" s="73"/>
      <c r="C3" s="73"/>
      <c r="D3" s="73"/>
      <c r="E3" s="73"/>
      <c r="F3" s="73"/>
      <c r="G3" s="73"/>
      <c r="H3" s="74"/>
      <c r="I3" s="73"/>
      <c r="J3" s="73"/>
      <c r="K3" s="73"/>
      <c r="L3" s="50"/>
      <c r="M3" s="74"/>
      <c r="N3" s="73"/>
    </row>
    <row r="4" ht="18.85" customHeight="1" spans="1:14">
      <c r="A4" s="61" t="str">
        <f>'部门财务收支预算总表01-1'!A4</f>
        <v>单位名称：中国共产主义青年团新平彝族傣族自治县委员会</v>
      </c>
      <c r="B4" s="62"/>
      <c r="C4" s="62"/>
      <c r="D4" s="62"/>
      <c r="E4" s="62"/>
      <c r="F4" s="62"/>
      <c r="G4" s="62"/>
      <c r="H4" s="72"/>
      <c r="I4" s="71"/>
      <c r="J4" s="71"/>
      <c r="K4" s="71"/>
      <c r="L4" s="69"/>
      <c r="M4" s="90"/>
      <c r="N4" s="91" t="s">
        <v>136</v>
      </c>
    </row>
    <row r="5" ht="15.75" customHeight="1" spans="1:14">
      <c r="A5" s="10" t="s">
        <v>359</v>
      </c>
      <c r="B5" s="75" t="s">
        <v>376</v>
      </c>
      <c r="C5" s="75" t="s">
        <v>377</v>
      </c>
      <c r="D5" s="76" t="s">
        <v>152</v>
      </c>
      <c r="E5" s="76"/>
      <c r="F5" s="76"/>
      <c r="G5" s="76"/>
      <c r="H5" s="77"/>
      <c r="I5" s="76"/>
      <c r="J5" s="76"/>
      <c r="K5" s="76"/>
      <c r="L5" s="92"/>
      <c r="M5" s="77"/>
      <c r="N5" s="93"/>
    </row>
    <row r="6" ht="17.2" customHeight="1" spans="1:14">
      <c r="A6" s="15"/>
      <c r="B6" s="78"/>
      <c r="C6" s="78"/>
      <c r="D6" s="78" t="s">
        <v>37</v>
      </c>
      <c r="E6" s="78" t="s">
        <v>40</v>
      </c>
      <c r="F6" s="78" t="s">
        <v>365</v>
      </c>
      <c r="G6" s="78" t="s">
        <v>366</v>
      </c>
      <c r="H6" s="79" t="s">
        <v>367</v>
      </c>
      <c r="I6" s="94" t="s">
        <v>368</v>
      </c>
      <c r="J6" s="94"/>
      <c r="K6" s="94"/>
      <c r="L6" s="95"/>
      <c r="M6" s="96"/>
      <c r="N6" s="80"/>
    </row>
    <row r="7" ht="54" customHeight="1" spans="1:14">
      <c r="A7" s="18"/>
      <c r="B7" s="80"/>
      <c r="C7" s="80"/>
      <c r="D7" s="80"/>
      <c r="E7" s="80"/>
      <c r="F7" s="80"/>
      <c r="G7" s="80"/>
      <c r="H7" s="81"/>
      <c r="I7" s="80" t="s">
        <v>39</v>
      </c>
      <c r="J7" s="80" t="s">
        <v>50</v>
      </c>
      <c r="K7" s="80" t="s">
        <v>159</v>
      </c>
      <c r="L7" s="97" t="s">
        <v>46</v>
      </c>
      <c r="M7" s="81" t="s">
        <v>47</v>
      </c>
      <c r="N7" s="80" t="s">
        <v>48</v>
      </c>
    </row>
    <row r="8" ht="15.05" customHeight="1" spans="1:14">
      <c r="A8" s="18">
        <v>1</v>
      </c>
      <c r="B8" s="80">
        <v>2</v>
      </c>
      <c r="C8" s="80">
        <v>3</v>
      </c>
      <c r="D8" s="81">
        <v>4</v>
      </c>
      <c r="E8" s="81">
        <v>5</v>
      </c>
      <c r="F8" s="81">
        <v>6</v>
      </c>
      <c r="G8" s="81">
        <v>7</v>
      </c>
      <c r="H8" s="81">
        <v>8</v>
      </c>
      <c r="I8" s="81">
        <v>9</v>
      </c>
      <c r="J8" s="81">
        <v>10</v>
      </c>
      <c r="K8" s="81">
        <v>11</v>
      </c>
      <c r="L8" s="81">
        <v>12</v>
      </c>
      <c r="M8" s="81">
        <v>13</v>
      </c>
      <c r="N8" s="81">
        <v>14</v>
      </c>
    </row>
    <row r="9" ht="20.95" customHeight="1" spans="1:14">
      <c r="A9" s="82"/>
      <c r="B9" s="83"/>
      <c r="C9" s="83"/>
      <c r="D9" s="84"/>
      <c r="E9" s="84"/>
      <c r="F9" s="84"/>
      <c r="G9" s="84"/>
      <c r="H9" s="84"/>
      <c r="I9" s="84"/>
      <c r="J9" s="84"/>
      <c r="K9" s="84"/>
      <c r="L9" s="98"/>
      <c r="M9" s="84"/>
      <c r="N9" s="84"/>
    </row>
    <row r="10" ht="20.95" customHeight="1" spans="1:14">
      <c r="A10" s="82"/>
      <c r="B10" s="83"/>
      <c r="C10" s="83"/>
      <c r="D10" s="84"/>
      <c r="E10" s="84"/>
      <c r="F10" s="84"/>
      <c r="G10" s="84"/>
      <c r="H10" s="84"/>
      <c r="I10" s="84"/>
      <c r="J10" s="84"/>
      <c r="K10" s="84"/>
      <c r="L10" s="98"/>
      <c r="M10" s="84"/>
      <c r="N10" s="84"/>
    </row>
    <row r="11" ht="20.95" customHeight="1" spans="1:14">
      <c r="A11" s="85" t="s">
        <v>106</v>
      </c>
      <c r="B11" s="86"/>
      <c r="C11" s="87"/>
      <c r="D11" s="84"/>
      <c r="E11" s="84"/>
      <c r="F11" s="84"/>
      <c r="G11" s="84"/>
      <c r="H11" s="84"/>
      <c r="I11" s="84"/>
      <c r="J11" s="84"/>
      <c r="K11" s="84"/>
      <c r="L11" s="98"/>
      <c r="M11" s="84"/>
      <c r="N11" s="84"/>
    </row>
    <row r="12" customHeight="1" spans="1:1">
      <c r="A12" t="s">
        <v>356</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zoomScale="70" zoomScaleNormal="70" workbookViewId="0">
      <pane ySplit="1" topLeftCell="A2" activePane="bottomLeft" state="frozen"/>
      <selection/>
      <selection pane="bottomLeft" activeCell="D22" sqref="D22"/>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9"/>
      <c r="P2" s="58" t="s">
        <v>378</v>
      </c>
    </row>
    <row r="3" ht="27.85" customHeight="1" spans="1:16">
      <c r="A3" s="60" t="s">
        <v>379</v>
      </c>
      <c r="B3" s="29"/>
      <c r="C3" s="29"/>
      <c r="D3" s="29"/>
      <c r="E3" s="29"/>
      <c r="F3" s="29"/>
      <c r="G3" s="29"/>
      <c r="H3" s="29"/>
      <c r="I3" s="29"/>
      <c r="J3" s="29"/>
      <c r="K3" s="29"/>
      <c r="L3" s="29"/>
      <c r="M3" s="29"/>
      <c r="N3" s="29"/>
      <c r="O3" s="29"/>
      <c r="P3" s="29"/>
    </row>
    <row r="4" ht="18" customHeight="1" spans="1:16">
      <c r="A4" s="61" t="str">
        <f>'部门财务收支预算总表01-1'!A4</f>
        <v>单位名称：中国共产主义青年团新平彝族傣族自治县委员会</v>
      </c>
      <c r="B4" s="62"/>
      <c r="C4" s="62"/>
      <c r="D4" s="63"/>
      <c r="P4" s="69" t="s">
        <v>136</v>
      </c>
    </row>
    <row r="5" ht="19.5" customHeight="1" spans="1:16">
      <c r="A5" s="16" t="s">
        <v>380</v>
      </c>
      <c r="B5" s="11" t="s">
        <v>152</v>
      </c>
      <c r="C5" s="12"/>
      <c r="D5" s="12"/>
      <c r="E5" s="64" t="s">
        <v>381</v>
      </c>
      <c r="F5" s="64"/>
      <c r="G5" s="64"/>
      <c r="H5" s="64"/>
      <c r="I5" s="64"/>
      <c r="J5" s="64"/>
      <c r="K5" s="64"/>
      <c r="L5" s="64"/>
      <c r="M5" s="64"/>
      <c r="N5" s="64"/>
      <c r="O5" s="64"/>
      <c r="P5" s="64"/>
    </row>
    <row r="6" ht="40.6" customHeight="1" spans="1:16">
      <c r="A6" s="19"/>
      <c r="B6" s="30" t="s">
        <v>37</v>
      </c>
      <c r="C6" s="10" t="s">
        <v>40</v>
      </c>
      <c r="D6" s="65" t="s">
        <v>382</v>
      </c>
      <c r="E6" s="66" t="s">
        <v>383</v>
      </c>
      <c r="F6" s="66" t="s">
        <v>384</v>
      </c>
      <c r="G6" s="66" t="s">
        <v>385</v>
      </c>
      <c r="H6" s="66" t="s">
        <v>386</v>
      </c>
      <c r="I6" s="66" t="s">
        <v>387</v>
      </c>
      <c r="J6" s="66" t="s">
        <v>388</v>
      </c>
      <c r="K6" s="66" t="s">
        <v>389</v>
      </c>
      <c r="L6" s="66" t="s">
        <v>390</v>
      </c>
      <c r="M6" s="66" t="s">
        <v>391</v>
      </c>
      <c r="N6" s="66" t="s">
        <v>392</v>
      </c>
      <c r="O6" s="66" t="s">
        <v>393</v>
      </c>
      <c r="P6" s="66" t="s">
        <v>394</v>
      </c>
    </row>
    <row r="7" ht="19.5" customHeight="1" spans="1:16">
      <c r="A7" s="67">
        <v>1</v>
      </c>
      <c r="B7" s="67">
        <v>2</v>
      </c>
      <c r="C7" s="67">
        <v>3</v>
      </c>
      <c r="D7" s="11">
        <v>4</v>
      </c>
      <c r="E7" s="67">
        <v>5</v>
      </c>
      <c r="F7" s="11">
        <v>6</v>
      </c>
      <c r="G7" s="67">
        <v>7</v>
      </c>
      <c r="H7" s="11">
        <v>8</v>
      </c>
      <c r="I7" s="67">
        <v>9</v>
      </c>
      <c r="J7" s="11">
        <v>10</v>
      </c>
      <c r="K7" s="67">
        <v>11</v>
      </c>
      <c r="L7" s="11">
        <v>12</v>
      </c>
      <c r="M7" s="67">
        <v>13</v>
      </c>
      <c r="N7" s="11">
        <v>14</v>
      </c>
      <c r="O7" s="67">
        <v>15</v>
      </c>
      <c r="P7" s="70">
        <v>16</v>
      </c>
    </row>
    <row r="8" ht="28.5" customHeight="1" spans="1:16">
      <c r="A8" s="31"/>
      <c r="B8" s="24"/>
      <c r="C8" s="24"/>
      <c r="D8" s="24"/>
      <c r="E8" s="24"/>
      <c r="F8" s="24"/>
      <c r="G8" s="24"/>
      <c r="H8" s="24"/>
      <c r="I8" s="24"/>
      <c r="J8" s="24"/>
      <c r="K8" s="24"/>
      <c r="L8" s="24"/>
      <c r="M8" s="24"/>
      <c r="N8" s="24"/>
      <c r="O8" s="24"/>
      <c r="P8" s="24"/>
    </row>
    <row r="9" ht="29.95" customHeight="1" spans="1:16">
      <c r="A9" s="31"/>
      <c r="B9" s="24"/>
      <c r="C9" s="24"/>
      <c r="D9" s="24"/>
      <c r="E9" s="24"/>
      <c r="F9" s="24"/>
      <c r="G9" s="24"/>
      <c r="H9" s="24"/>
      <c r="I9" s="24"/>
      <c r="J9" s="24"/>
      <c r="K9" s="24"/>
      <c r="L9" s="24"/>
      <c r="M9" s="24"/>
      <c r="N9" s="24"/>
      <c r="O9" s="24"/>
      <c r="P9" s="24"/>
    </row>
    <row r="10" ht="36" customHeight="1" spans="1:1">
      <c r="A10" s="68" t="s">
        <v>356</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D22" sqref="D22"/>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8" t="s">
        <v>395</v>
      </c>
    </row>
    <row r="3" ht="28.5" customHeight="1" spans="1:10">
      <c r="A3" s="49" t="s">
        <v>396</v>
      </c>
      <c r="B3" s="29"/>
      <c r="C3" s="29"/>
      <c r="D3" s="29"/>
      <c r="E3" s="29"/>
      <c r="F3" s="50"/>
      <c r="G3" s="29"/>
      <c r="H3" s="50"/>
      <c r="I3" s="50"/>
      <c r="J3" s="29"/>
    </row>
    <row r="4" ht="17.2" customHeight="1" spans="1:1">
      <c r="A4" s="5" t="str">
        <f>'部门财务收支预算总表01-1'!A4</f>
        <v>单位名称：中国共产主义青年团新平彝族傣族自治县委员会</v>
      </c>
    </row>
    <row r="5" ht="44.2" customHeight="1" spans="1:10">
      <c r="A5" s="51" t="s">
        <v>248</v>
      </c>
      <c r="B5" s="51" t="s">
        <v>249</v>
      </c>
      <c r="C5" s="51" t="s">
        <v>250</v>
      </c>
      <c r="D5" s="51" t="s">
        <v>251</v>
      </c>
      <c r="E5" s="51" t="s">
        <v>252</v>
      </c>
      <c r="F5" s="52" t="s">
        <v>253</v>
      </c>
      <c r="G5" s="51" t="s">
        <v>254</v>
      </c>
      <c r="H5" s="52" t="s">
        <v>255</v>
      </c>
      <c r="I5" s="52" t="s">
        <v>256</v>
      </c>
      <c r="J5" s="51" t="s">
        <v>257</v>
      </c>
    </row>
    <row r="6" ht="14.25" customHeight="1" spans="1:10">
      <c r="A6" s="51">
        <v>1</v>
      </c>
      <c r="B6" s="51">
        <v>2</v>
      </c>
      <c r="C6" s="51">
        <v>3</v>
      </c>
      <c r="D6" s="51">
        <v>4</v>
      </c>
      <c r="E6" s="51">
        <v>5</v>
      </c>
      <c r="F6" s="52">
        <v>6</v>
      </c>
      <c r="G6" s="51">
        <v>7</v>
      </c>
      <c r="H6" s="52">
        <v>8</v>
      </c>
      <c r="I6" s="52">
        <v>9</v>
      </c>
      <c r="J6" s="51">
        <v>10</v>
      </c>
    </row>
    <row r="7" ht="42.05" customHeight="1" spans="1:10">
      <c r="A7" s="53"/>
      <c r="B7" s="54"/>
      <c r="C7" s="54"/>
      <c r="D7" s="54"/>
      <c r="E7" s="55"/>
      <c r="F7" s="56"/>
      <c r="G7" s="55"/>
      <c r="H7" s="56"/>
      <c r="I7" s="56"/>
      <c r="J7" s="55"/>
    </row>
    <row r="8" ht="42.05" customHeight="1" spans="1:10">
      <c r="A8" s="53"/>
      <c r="B8" s="57"/>
      <c r="C8" s="57"/>
      <c r="D8" s="57"/>
      <c r="E8" s="53"/>
      <c r="F8" s="57"/>
      <c r="G8" s="53"/>
      <c r="H8" s="57"/>
      <c r="I8" s="57"/>
      <c r="J8" s="53"/>
    </row>
    <row r="9" ht="18" customHeight="1" spans="1:1">
      <c r="A9" t="s">
        <v>356</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tabSelected="1" workbookViewId="0">
      <pane ySplit="1" topLeftCell="A2" activePane="bottomLeft" state="frozen"/>
      <selection/>
      <selection pane="bottomLeft" activeCell="D22" sqref="D22"/>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7"/>
      <c r="B1" s="37"/>
      <c r="C1" s="37"/>
      <c r="D1" s="37"/>
      <c r="E1" s="37"/>
      <c r="F1" s="37"/>
      <c r="G1" s="37"/>
      <c r="H1" s="37"/>
    </row>
    <row r="2" ht="18.85" customHeight="1" spans="1:8">
      <c r="A2" s="38"/>
      <c r="B2" s="38"/>
      <c r="C2" s="38"/>
      <c r="D2" s="38"/>
      <c r="E2" s="38"/>
      <c r="F2" s="38"/>
      <c r="G2" s="38"/>
      <c r="H2" s="39" t="s">
        <v>397</v>
      </c>
    </row>
    <row r="3" ht="30.6" customHeight="1" spans="1:8">
      <c r="A3" s="40" t="s">
        <v>398</v>
      </c>
      <c r="B3" s="40"/>
      <c r="C3" s="40"/>
      <c r="D3" s="40"/>
      <c r="E3" s="40"/>
      <c r="F3" s="40"/>
      <c r="G3" s="40"/>
      <c r="H3" s="40"/>
    </row>
    <row r="4" ht="32" customHeight="1" spans="1:8">
      <c r="A4" s="41" t="str">
        <f>'部门财务收支预算总表01-1'!A4</f>
        <v>单位名称：中国共产主义青年团新平彝族傣族自治县委员会</v>
      </c>
      <c r="B4" s="42"/>
      <c r="C4" s="43"/>
      <c r="D4" s="38"/>
      <c r="E4" s="38"/>
      <c r="F4" s="38"/>
      <c r="G4" s="38"/>
      <c r="H4" s="38"/>
    </row>
    <row r="5" ht="18.85" customHeight="1" spans="1:8">
      <c r="A5" s="44" t="s">
        <v>145</v>
      </c>
      <c r="B5" s="44" t="s">
        <v>399</v>
      </c>
      <c r="C5" s="44" t="s">
        <v>400</v>
      </c>
      <c r="D5" s="44" t="s">
        <v>401</v>
      </c>
      <c r="E5" s="44" t="s">
        <v>402</v>
      </c>
      <c r="F5" s="44" t="s">
        <v>403</v>
      </c>
      <c r="G5" s="44"/>
      <c r="H5" s="44"/>
    </row>
    <row r="6" ht="18.85" customHeight="1" spans="1:8">
      <c r="A6" s="44"/>
      <c r="B6" s="44"/>
      <c r="C6" s="44"/>
      <c r="D6" s="44"/>
      <c r="E6" s="44"/>
      <c r="F6" s="44" t="s">
        <v>363</v>
      </c>
      <c r="G6" s="44" t="s">
        <v>404</v>
      </c>
      <c r="H6" s="44" t="s">
        <v>405</v>
      </c>
    </row>
    <row r="7" ht="18.85" customHeight="1" spans="1:8">
      <c r="A7" s="45" t="s">
        <v>128</v>
      </c>
      <c r="B7" s="45" t="s">
        <v>129</v>
      </c>
      <c r="C7" s="45" t="s">
        <v>130</v>
      </c>
      <c r="D7" s="45" t="s">
        <v>131</v>
      </c>
      <c r="E7" s="45" t="s">
        <v>132</v>
      </c>
      <c r="F7" s="45" t="s">
        <v>133</v>
      </c>
      <c r="G7" s="45" t="s">
        <v>406</v>
      </c>
      <c r="H7" s="45" t="s">
        <v>407</v>
      </c>
    </row>
    <row r="8" ht="29.95" customHeight="1" spans="1:8">
      <c r="A8" s="46"/>
      <c r="B8" s="46"/>
      <c r="C8" s="46"/>
      <c r="D8" s="46"/>
      <c r="E8" s="44"/>
      <c r="F8" s="47"/>
      <c r="G8" s="48"/>
      <c r="H8" s="48"/>
    </row>
    <row r="9" ht="20.15" customHeight="1" spans="1:8">
      <c r="A9" s="44" t="s">
        <v>37</v>
      </c>
      <c r="B9" s="44"/>
      <c r="C9" s="44"/>
      <c r="D9" s="44"/>
      <c r="E9" s="44"/>
      <c r="F9" s="47"/>
      <c r="G9" s="48"/>
      <c r="H9" s="48"/>
    </row>
    <row r="10" ht="18" customHeight="1" spans="1:1">
      <c r="A10" t="s">
        <v>356</v>
      </c>
    </row>
  </sheetData>
  <mergeCells count="9">
    <mergeCell ref="A3:H3"/>
    <mergeCell ref="A4:C4"/>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D22" sqref="D22"/>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408</v>
      </c>
    </row>
    <row r="3" ht="27.85" customHeight="1" spans="1:11">
      <c r="A3" s="29" t="s">
        <v>409</v>
      </c>
      <c r="B3" s="29"/>
      <c r="C3" s="29"/>
      <c r="D3" s="29"/>
      <c r="E3" s="29"/>
      <c r="F3" s="29"/>
      <c r="G3" s="29"/>
      <c r="H3" s="29"/>
      <c r="I3" s="29"/>
      <c r="J3" s="29"/>
      <c r="K3" s="29"/>
    </row>
    <row r="4" ht="13.6" customHeight="1" spans="1:11">
      <c r="A4" s="5" t="str">
        <f>'部门财务收支预算总表01-1'!A4</f>
        <v>单位名称：中国共产主义青年团新平彝族傣族自治县委员会</v>
      </c>
      <c r="B4" s="6"/>
      <c r="C4" s="6"/>
      <c r="D4" s="6"/>
      <c r="E4" s="6"/>
      <c r="F4" s="6"/>
      <c r="G4" s="6"/>
      <c r="H4" s="7"/>
      <c r="I4" s="7"/>
      <c r="J4" s="7"/>
      <c r="K4" s="8" t="s">
        <v>136</v>
      </c>
    </row>
    <row r="5" ht="21.8" customHeight="1" spans="1:11">
      <c r="A5" s="9" t="s">
        <v>213</v>
      </c>
      <c r="B5" s="9" t="s">
        <v>147</v>
      </c>
      <c r="C5" s="9" t="s">
        <v>214</v>
      </c>
      <c r="D5" s="10" t="s">
        <v>148</v>
      </c>
      <c r="E5" s="10" t="s">
        <v>149</v>
      </c>
      <c r="F5" s="10" t="s">
        <v>150</v>
      </c>
      <c r="G5" s="10" t="s">
        <v>151</v>
      </c>
      <c r="H5" s="16" t="s">
        <v>37</v>
      </c>
      <c r="I5" s="11" t="s">
        <v>410</v>
      </c>
      <c r="J5" s="12"/>
      <c r="K5" s="13"/>
    </row>
    <row r="6" ht="21.8" customHeight="1" spans="1:11">
      <c r="A6" s="14"/>
      <c r="B6" s="14"/>
      <c r="C6" s="14"/>
      <c r="D6" s="15"/>
      <c r="E6" s="15"/>
      <c r="F6" s="15"/>
      <c r="G6" s="15"/>
      <c r="H6" s="30"/>
      <c r="I6" s="10" t="s">
        <v>40</v>
      </c>
      <c r="J6" s="10" t="s">
        <v>41</v>
      </c>
      <c r="K6" s="10" t="s">
        <v>42</v>
      </c>
    </row>
    <row r="7" ht="40.6" customHeight="1" spans="1:11">
      <c r="A7" s="17"/>
      <c r="B7" s="17"/>
      <c r="C7" s="17"/>
      <c r="D7" s="18"/>
      <c r="E7" s="18"/>
      <c r="F7" s="18"/>
      <c r="G7" s="18"/>
      <c r="H7" s="19"/>
      <c r="I7" s="18" t="s">
        <v>39</v>
      </c>
      <c r="J7" s="18"/>
      <c r="K7" s="18"/>
    </row>
    <row r="8" ht="15.05" customHeight="1" spans="1:11">
      <c r="A8" s="20">
        <v>1</v>
      </c>
      <c r="B8" s="20">
        <v>2</v>
      </c>
      <c r="C8" s="20">
        <v>3</v>
      </c>
      <c r="D8" s="20">
        <v>4</v>
      </c>
      <c r="E8" s="20">
        <v>5</v>
      </c>
      <c r="F8" s="20">
        <v>6</v>
      </c>
      <c r="G8" s="20">
        <v>7</v>
      </c>
      <c r="H8" s="20">
        <v>8</v>
      </c>
      <c r="I8" s="20">
        <v>9</v>
      </c>
      <c r="J8" s="36">
        <v>10</v>
      </c>
      <c r="K8" s="36">
        <v>11</v>
      </c>
    </row>
    <row r="9" ht="30.6" customHeight="1" spans="1:11">
      <c r="A9" s="31"/>
      <c r="B9" s="25"/>
      <c r="C9" s="31"/>
      <c r="D9" s="31"/>
      <c r="E9" s="31"/>
      <c r="F9" s="31"/>
      <c r="G9" s="31"/>
      <c r="H9" s="32"/>
      <c r="I9" s="32"/>
      <c r="J9" s="32"/>
      <c r="K9" s="32"/>
    </row>
    <row r="10" ht="30.6" customHeight="1" spans="1:11">
      <c r="A10" s="25"/>
      <c r="B10" s="25"/>
      <c r="C10" s="25"/>
      <c r="D10" s="25"/>
      <c r="E10" s="25"/>
      <c r="F10" s="25"/>
      <c r="G10" s="25"/>
      <c r="H10" s="32"/>
      <c r="I10" s="32"/>
      <c r="J10" s="32"/>
      <c r="K10" s="32"/>
    </row>
    <row r="11" ht="18.85" customHeight="1" spans="1:11">
      <c r="A11" s="33" t="s">
        <v>106</v>
      </c>
      <c r="B11" s="34"/>
      <c r="C11" s="34"/>
      <c r="D11" s="34"/>
      <c r="E11" s="34"/>
      <c r="F11" s="34"/>
      <c r="G11" s="35"/>
      <c r="H11" s="32"/>
      <c r="I11" s="32"/>
      <c r="J11" s="32"/>
      <c r="K11" s="32"/>
    </row>
    <row r="12" customHeight="1" spans="2:2">
      <c r="B12" t="s">
        <v>356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tabSelected="1" workbookViewId="0">
      <pane ySplit="1" topLeftCell="A2" activePane="bottomLeft" state="frozen"/>
      <selection/>
      <selection pane="bottomLeft" activeCell="D22" sqref="D22"/>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411</v>
      </c>
    </row>
    <row r="3" ht="27.85" customHeight="1" spans="1:7">
      <c r="A3" s="4" t="s">
        <v>412</v>
      </c>
      <c r="B3" s="4"/>
      <c r="C3" s="4"/>
      <c r="D3" s="4"/>
      <c r="E3" s="4"/>
      <c r="F3" s="4"/>
      <c r="G3" s="4"/>
    </row>
    <row r="4" ht="13.6" customHeight="1" spans="1:7">
      <c r="A4" s="5" t="str">
        <f>'部门财务收支预算总表01-1'!A4</f>
        <v>单位名称：中国共产主义青年团新平彝族傣族自治县委员会</v>
      </c>
      <c r="B4" s="6"/>
      <c r="C4" s="6"/>
      <c r="D4" s="6"/>
      <c r="E4" s="7"/>
      <c r="F4" s="7"/>
      <c r="G4" s="8" t="s">
        <v>136</v>
      </c>
    </row>
    <row r="5" ht="21.8" customHeight="1" spans="1:7">
      <c r="A5" s="9" t="s">
        <v>214</v>
      </c>
      <c r="B5" s="9" t="s">
        <v>213</v>
      </c>
      <c r="C5" s="9" t="s">
        <v>147</v>
      </c>
      <c r="D5" s="10" t="s">
        <v>413</v>
      </c>
      <c r="E5" s="11" t="s">
        <v>40</v>
      </c>
      <c r="F5" s="12"/>
      <c r="G5" s="13"/>
    </row>
    <row r="6" ht="21.8" customHeight="1" spans="1:7">
      <c r="A6" s="14"/>
      <c r="B6" s="14"/>
      <c r="C6" s="14"/>
      <c r="D6" s="15"/>
      <c r="E6" s="16" t="s">
        <v>414</v>
      </c>
      <c r="F6" s="10" t="s">
        <v>415</v>
      </c>
      <c r="G6" s="10" t="s">
        <v>416</v>
      </c>
    </row>
    <row r="7" ht="40.6" customHeight="1" spans="1:7">
      <c r="A7" s="17"/>
      <c r="B7" s="17"/>
      <c r="C7" s="17"/>
      <c r="D7" s="18"/>
      <c r="E7" s="19"/>
      <c r="F7" s="18" t="s">
        <v>39</v>
      </c>
      <c r="G7" s="18"/>
    </row>
    <row r="8" ht="15.05" customHeight="1" spans="1:7">
      <c r="A8" s="20">
        <v>1</v>
      </c>
      <c r="B8" s="20">
        <v>2</v>
      </c>
      <c r="C8" s="20">
        <v>3</v>
      </c>
      <c r="D8" s="20">
        <v>4</v>
      </c>
      <c r="E8" s="20">
        <v>5</v>
      </c>
      <c r="F8" s="20">
        <v>6</v>
      </c>
      <c r="G8" s="20">
        <v>7</v>
      </c>
    </row>
    <row r="9" ht="29.95" customHeight="1" spans="1:7">
      <c r="A9" s="21" t="s">
        <v>52</v>
      </c>
      <c r="B9" s="21" t="s">
        <v>218</v>
      </c>
      <c r="C9" s="22" t="s">
        <v>217</v>
      </c>
      <c r="D9" s="21" t="s">
        <v>417</v>
      </c>
      <c r="E9" s="23">
        <v>23400</v>
      </c>
      <c r="F9" s="24"/>
      <c r="G9" s="24"/>
    </row>
    <row r="10" ht="29.95" customHeight="1" spans="1:7">
      <c r="A10" s="21" t="s">
        <v>52</v>
      </c>
      <c r="B10" s="21" t="s">
        <v>223</v>
      </c>
      <c r="C10" s="22" t="s">
        <v>222</v>
      </c>
      <c r="D10" s="21" t="s">
        <v>417</v>
      </c>
      <c r="E10" s="23">
        <v>28800</v>
      </c>
      <c r="F10" s="24"/>
      <c r="G10" s="24"/>
    </row>
    <row r="11" ht="29.95" customHeight="1" spans="1:7">
      <c r="A11" s="21" t="s">
        <v>52</v>
      </c>
      <c r="B11" s="21" t="s">
        <v>228</v>
      </c>
      <c r="C11" s="22" t="s">
        <v>227</v>
      </c>
      <c r="D11" s="21" t="s">
        <v>417</v>
      </c>
      <c r="E11" s="23">
        <v>274900</v>
      </c>
      <c r="F11" s="24"/>
      <c r="G11" s="24"/>
    </row>
    <row r="12" ht="29.95" customHeight="1" spans="1:7">
      <c r="A12" s="21" t="s">
        <v>52</v>
      </c>
      <c r="B12" s="21" t="s">
        <v>218</v>
      </c>
      <c r="C12" s="22" t="s">
        <v>232</v>
      </c>
      <c r="D12" s="21" t="s">
        <v>417</v>
      </c>
      <c r="E12" s="23">
        <v>50000</v>
      </c>
      <c r="F12" s="24"/>
      <c r="G12" s="24"/>
    </row>
    <row r="13" ht="29.95" customHeight="1" spans="1:7">
      <c r="A13" s="21" t="s">
        <v>52</v>
      </c>
      <c r="B13" s="25" t="s">
        <v>218</v>
      </c>
      <c r="C13" s="25" t="s">
        <v>240</v>
      </c>
      <c r="D13" s="21" t="s">
        <v>417</v>
      </c>
      <c r="E13" s="24">
        <v>1663.58</v>
      </c>
      <c r="F13" s="24"/>
      <c r="G13" s="24"/>
    </row>
    <row r="14" ht="18.85" customHeight="1" spans="1:7">
      <c r="A14" s="26" t="s">
        <v>37</v>
      </c>
      <c r="B14" s="27" t="s">
        <v>418</v>
      </c>
      <c r="C14" s="27"/>
      <c r="D14" s="28"/>
      <c r="E14" s="24">
        <f>SUM(E9:E13)</f>
        <v>378763.58</v>
      </c>
      <c r="F14" s="24"/>
      <c r="G14" s="24"/>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abSelected="1" workbookViewId="0">
      <pane ySplit="1" topLeftCell="A2" activePane="bottomLeft" state="frozen"/>
      <selection/>
      <selection pane="bottomLeft" activeCell="D22" sqref="D22"/>
    </sheetView>
  </sheetViews>
  <sheetFormatPr defaultColWidth="8" defaultRowHeight="14.25" customHeight="1"/>
  <cols>
    <col min="1" max="1" width="21.1083333333333" customWidth="1"/>
    <col min="2" max="2" width="38.4916666666667"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173"/>
      <c r="J2" s="185"/>
      <c r="R2" s="3" t="s">
        <v>33</v>
      </c>
    </row>
    <row r="3" ht="36" customHeight="1" spans="1:19">
      <c r="A3" s="174" t="s">
        <v>34</v>
      </c>
      <c r="B3" s="29"/>
      <c r="C3" s="29"/>
      <c r="D3" s="29"/>
      <c r="E3" s="29"/>
      <c r="F3" s="29"/>
      <c r="G3" s="29"/>
      <c r="H3" s="29"/>
      <c r="I3" s="29"/>
      <c r="J3" s="50"/>
      <c r="K3" s="29"/>
      <c r="L3" s="29"/>
      <c r="M3" s="29"/>
      <c r="N3" s="29"/>
      <c r="O3" s="29"/>
      <c r="P3" s="29"/>
      <c r="Q3" s="29"/>
      <c r="R3" s="29"/>
      <c r="S3" s="29"/>
    </row>
    <row r="4" ht="20.3" customHeight="1" spans="1:19">
      <c r="A4" s="99" t="str">
        <f>'部门财务收支预算总表01-1'!A4</f>
        <v>单位名称：中国共产主义青年团新平彝族傣族自治县委员会</v>
      </c>
      <c r="B4" s="7"/>
      <c r="C4" s="7"/>
      <c r="D4" s="7"/>
      <c r="E4" s="7"/>
      <c r="F4" s="7"/>
      <c r="G4" s="7"/>
      <c r="H4" s="7"/>
      <c r="I4" s="7"/>
      <c r="J4" s="186"/>
      <c r="K4" s="7"/>
      <c r="L4" s="7"/>
      <c r="M4" s="7"/>
      <c r="N4" s="8"/>
      <c r="O4" s="8"/>
      <c r="P4" s="8"/>
      <c r="Q4" s="8"/>
      <c r="R4" s="8" t="s">
        <v>3</v>
      </c>
      <c r="S4" s="8" t="s">
        <v>3</v>
      </c>
    </row>
    <row r="5" ht="18.85" customHeight="1" spans="1:19">
      <c r="A5" s="175" t="s">
        <v>35</v>
      </c>
      <c r="B5" s="176" t="s">
        <v>36</v>
      </c>
      <c r="C5" s="176" t="s">
        <v>37</v>
      </c>
      <c r="D5" s="177" t="s">
        <v>38</v>
      </c>
      <c r="E5" s="178"/>
      <c r="F5" s="178"/>
      <c r="G5" s="178"/>
      <c r="H5" s="178"/>
      <c r="I5" s="178"/>
      <c r="J5" s="187"/>
      <c r="K5" s="178"/>
      <c r="L5" s="178"/>
      <c r="M5" s="178"/>
      <c r="N5" s="188"/>
      <c r="O5" s="188" t="s">
        <v>26</v>
      </c>
      <c r="P5" s="188"/>
      <c r="Q5" s="188"/>
      <c r="R5" s="188"/>
      <c r="S5" s="188"/>
    </row>
    <row r="6" ht="18" customHeight="1" spans="1:19">
      <c r="A6" s="179"/>
      <c r="B6" s="180"/>
      <c r="C6" s="180"/>
      <c r="D6" s="180" t="s">
        <v>39</v>
      </c>
      <c r="E6" s="180" t="s">
        <v>40</v>
      </c>
      <c r="F6" s="180" t="s">
        <v>41</v>
      </c>
      <c r="G6" s="180" t="s">
        <v>42</v>
      </c>
      <c r="H6" s="180" t="s">
        <v>43</v>
      </c>
      <c r="I6" s="189" t="s">
        <v>44</v>
      </c>
      <c r="J6" s="190"/>
      <c r="K6" s="189" t="s">
        <v>45</v>
      </c>
      <c r="L6" s="189" t="s">
        <v>46</v>
      </c>
      <c r="M6" s="189" t="s">
        <v>47</v>
      </c>
      <c r="N6" s="191" t="s">
        <v>48</v>
      </c>
      <c r="O6" s="192" t="s">
        <v>39</v>
      </c>
      <c r="P6" s="192" t="s">
        <v>40</v>
      </c>
      <c r="Q6" s="192" t="s">
        <v>41</v>
      </c>
      <c r="R6" s="192" t="s">
        <v>42</v>
      </c>
      <c r="S6" s="192" t="s">
        <v>49</v>
      </c>
    </row>
    <row r="7" ht="29.3" customHeight="1" spans="1:19">
      <c r="A7" s="181"/>
      <c r="B7" s="182"/>
      <c r="C7" s="182"/>
      <c r="D7" s="182"/>
      <c r="E7" s="182"/>
      <c r="F7" s="182"/>
      <c r="G7" s="182"/>
      <c r="H7" s="182"/>
      <c r="I7" s="193" t="s">
        <v>39</v>
      </c>
      <c r="J7" s="193" t="s">
        <v>50</v>
      </c>
      <c r="K7" s="193" t="s">
        <v>45</v>
      </c>
      <c r="L7" s="193" t="s">
        <v>46</v>
      </c>
      <c r="M7" s="193" t="s">
        <v>47</v>
      </c>
      <c r="N7" s="193" t="s">
        <v>48</v>
      </c>
      <c r="O7" s="193"/>
      <c r="P7" s="193"/>
      <c r="Q7" s="193"/>
      <c r="R7" s="193"/>
      <c r="S7" s="193"/>
    </row>
    <row r="8" ht="16.55" customHeight="1" spans="1:19">
      <c r="A8" s="158">
        <v>1</v>
      </c>
      <c r="B8" s="20">
        <v>2</v>
      </c>
      <c r="C8" s="20">
        <v>3</v>
      </c>
      <c r="D8" s="20">
        <v>4</v>
      </c>
      <c r="E8" s="158">
        <v>5</v>
      </c>
      <c r="F8" s="20">
        <v>6</v>
      </c>
      <c r="G8" s="20">
        <v>7</v>
      </c>
      <c r="H8" s="158">
        <v>8</v>
      </c>
      <c r="I8" s="20">
        <v>9</v>
      </c>
      <c r="J8" s="36">
        <v>10</v>
      </c>
      <c r="K8" s="36">
        <v>11</v>
      </c>
      <c r="L8" s="194">
        <v>12</v>
      </c>
      <c r="M8" s="36">
        <v>13</v>
      </c>
      <c r="N8" s="36">
        <v>14</v>
      </c>
      <c r="O8" s="36">
        <v>15</v>
      </c>
      <c r="P8" s="36">
        <v>16</v>
      </c>
      <c r="Q8" s="36">
        <v>17</v>
      </c>
      <c r="R8" s="36">
        <v>18</v>
      </c>
      <c r="S8" s="36">
        <v>19</v>
      </c>
    </row>
    <row r="9" ht="31.45" customHeight="1" spans="1:19">
      <c r="A9" s="154" t="s">
        <v>51</v>
      </c>
      <c r="B9" s="154" t="s">
        <v>52</v>
      </c>
      <c r="C9" s="48">
        <v>1343494.58</v>
      </c>
      <c r="D9" s="48">
        <v>1343494.58</v>
      </c>
      <c r="E9" s="48">
        <v>1343494.58</v>
      </c>
      <c r="F9" s="98"/>
      <c r="G9" s="98"/>
      <c r="H9" s="98"/>
      <c r="I9" s="98"/>
      <c r="J9" s="98"/>
      <c r="K9" s="98"/>
      <c r="L9" s="98"/>
      <c r="M9" s="98"/>
      <c r="N9" s="98"/>
      <c r="O9" s="98"/>
      <c r="P9" s="98"/>
      <c r="Q9" s="98"/>
      <c r="R9" s="98"/>
      <c r="S9" s="98"/>
    </row>
    <row r="10" ht="16.55" customHeight="1" spans="1:19">
      <c r="A10" s="156" t="s">
        <v>53</v>
      </c>
      <c r="B10" s="156" t="s">
        <v>52</v>
      </c>
      <c r="C10" s="48">
        <v>1343494.58</v>
      </c>
      <c r="D10" s="48">
        <v>1343494.58</v>
      </c>
      <c r="E10" s="48">
        <v>1343494.58</v>
      </c>
      <c r="F10" s="98"/>
      <c r="G10" s="98"/>
      <c r="H10" s="98"/>
      <c r="I10" s="98"/>
      <c r="J10" s="98"/>
      <c r="K10" s="98"/>
      <c r="L10" s="98"/>
      <c r="M10" s="98"/>
      <c r="N10" s="98"/>
      <c r="O10" s="98"/>
      <c r="P10" s="98"/>
      <c r="Q10" s="98"/>
      <c r="R10" s="98"/>
      <c r="S10" s="98"/>
    </row>
    <row r="11" ht="16.55" customHeight="1" spans="1:19">
      <c r="A11" s="183" t="s">
        <v>37</v>
      </c>
      <c r="B11" s="184"/>
      <c r="C11" s="48">
        <v>1343494.58</v>
      </c>
      <c r="D11" s="48">
        <v>1343494.58</v>
      </c>
      <c r="E11" s="48">
        <v>1343494.58</v>
      </c>
      <c r="F11" s="98"/>
      <c r="G11" s="98"/>
      <c r="H11" s="98"/>
      <c r="I11" s="98"/>
      <c r="J11" s="98"/>
      <c r="K11" s="98"/>
      <c r="L11" s="98"/>
      <c r="M11" s="98"/>
      <c r="N11" s="98"/>
      <c r="O11" s="98"/>
      <c r="P11" s="98"/>
      <c r="Q11" s="98"/>
      <c r="R11" s="98"/>
      <c r="S11" s="98"/>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Zeros="0" tabSelected="1" workbookViewId="0">
      <pane ySplit="1" topLeftCell="A2" activePane="bottomLeft" state="frozen"/>
      <selection/>
      <selection pane="bottomLeft" activeCell="D22" sqref="D22"/>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9" t="s">
        <v>54</v>
      </c>
    </row>
    <row r="3" ht="28.5" customHeight="1" spans="1:15">
      <c r="A3" s="29" t="s">
        <v>55</v>
      </c>
      <c r="B3" s="29"/>
      <c r="C3" s="29"/>
      <c r="D3" s="29"/>
      <c r="E3" s="29"/>
      <c r="F3" s="29"/>
      <c r="G3" s="29"/>
      <c r="H3" s="29"/>
      <c r="I3" s="29"/>
      <c r="J3" s="29"/>
      <c r="K3" s="29"/>
      <c r="L3" s="29"/>
      <c r="M3" s="29"/>
      <c r="N3" s="29"/>
      <c r="O3" s="29"/>
    </row>
    <row r="4" ht="15.05" customHeight="1" spans="1:15">
      <c r="A4" s="111" t="str">
        <f>'部门财务收支预算总表01-1'!A4</f>
        <v>单位名称：中国共产主义青年团新平彝族傣族自治县委员会</v>
      </c>
      <c r="B4" s="112"/>
      <c r="C4" s="62"/>
      <c r="D4" s="62"/>
      <c r="E4" s="62"/>
      <c r="F4" s="62"/>
      <c r="G4" s="7"/>
      <c r="H4" s="62"/>
      <c r="I4" s="62"/>
      <c r="J4" s="7"/>
      <c r="K4" s="62"/>
      <c r="L4" s="62"/>
      <c r="M4" s="7"/>
      <c r="N4" s="7"/>
      <c r="O4" s="113" t="s">
        <v>3</v>
      </c>
    </row>
    <row r="5" ht="18.85" customHeight="1" spans="1:15">
      <c r="A5" s="10" t="s">
        <v>56</v>
      </c>
      <c r="B5" s="10" t="s">
        <v>57</v>
      </c>
      <c r="C5" s="16" t="s">
        <v>37</v>
      </c>
      <c r="D5" s="67" t="s">
        <v>40</v>
      </c>
      <c r="E5" s="67"/>
      <c r="F5" s="67"/>
      <c r="G5" s="172" t="s">
        <v>41</v>
      </c>
      <c r="H5" s="10" t="s">
        <v>42</v>
      </c>
      <c r="I5" s="10" t="s">
        <v>58</v>
      </c>
      <c r="J5" s="11" t="s">
        <v>59</v>
      </c>
      <c r="K5" s="76" t="s">
        <v>60</v>
      </c>
      <c r="L5" s="76" t="s">
        <v>61</v>
      </c>
      <c r="M5" s="76" t="s">
        <v>62</v>
      </c>
      <c r="N5" s="76" t="s">
        <v>63</v>
      </c>
      <c r="O5" s="93" t="s">
        <v>64</v>
      </c>
    </row>
    <row r="6" ht="29.95" customHeight="1" spans="1:15">
      <c r="A6" s="19"/>
      <c r="B6" s="19"/>
      <c r="C6" s="19"/>
      <c r="D6" s="67" t="s">
        <v>39</v>
      </c>
      <c r="E6" s="67" t="s">
        <v>65</v>
      </c>
      <c r="F6" s="67" t="s">
        <v>66</v>
      </c>
      <c r="G6" s="19"/>
      <c r="H6" s="19"/>
      <c r="I6" s="19"/>
      <c r="J6" s="67" t="s">
        <v>39</v>
      </c>
      <c r="K6" s="97" t="s">
        <v>60</v>
      </c>
      <c r="L6" s="97" t="s">
        <v>61</v>
      </c>
      <c r="M6" s="97" t="s">
        <v>62</v>
      </c>
      <c r="N6" s="97" t="s">
        <v>63</v>
      </c>
      <c r="O6" s="97" t="s">
        <v>64</v>
      </c>
    </row>
    <row r="7" ht="16.55" customHeight="1" spans="1:15">
      <c r="A7" s="67">
        <v>1</v>
      </c>
      <c r="B7" s="67">
        <v>2</v>
      </c>
      <c r="C7" s="67">
        <v>3</v>
      </c>
      <c r="D7" s="67">
        <v>4</v>
      </c>
      <c r="E7" s="67">
        <v>5</v>
      </c>
      <c r="F7" s="67">
        <v>6</v>
      </c>
      <c r="G7" s="67">
        <v>7</v>
      </c>
      <c r="H7" s="52">
        <v>8</v>
      </c>
      <c r="I7" s="52">
        <v>9</v>
      </c>
      <c r="J7" s="52">
        <v>10</v>
      </c>
      <c r="K7" s="52">
        <v>11</v>
      </c>
      <c r="L7" s="52">
        <v>12</v>
      </c>
      <c r="M7" s="52">
        <v>13</v>
      </c>
      <c r="N7" s="52">
        <v>14</v>
      </c>
      <c r="O7" s="67">
        <v>15</v>
      </c>
    </row>
    <row r="8" ht="20.3" customHeight="1" spans="1:15">
      <c r="A8" s="154" t="s">
        <v>67</v>
      </c>
      <c r="B8" s="154" t="s">
        <v>68</v>
      </c>
      <c r="C8" s="48">
        <v>1043664</v>
      </c>
      <c r="D8" s="48">
        <v>1043664</v>
      </c>
      <c r="E8" s="48">
        <v>666564</v>
      </c>
      <c r="F8" s="48">
        <v>377100</v>
      </c>
      <c r="G8" s="98"/>
      <c r="H8" s="145"/>
      <c r="I8" s="145"/>
      <c r="J8" s="145"/>
      <c r="K8" s="145"/>
      <c r="L8" s="145"/>
      <c r="M8" s="98"/>
      <c r="N8" s="145"/>
      <c r="O8" s="145"/>
    </row>
    <row r="9" ht="17.2" customHeight="1" spans="1:15">
      <c r="A9" s="156" t="s">
        <v>69</v>
      </c>
      <c r="B9" s="156" t="s">
        <v>70</v>
      </c>
      <c r="C9" s="48">
        <v>1043664</v>
      </c>
      <c r="D9" s="48">
        <v>1043664</v>
      </c>
      <c r="E9" s="48">
        <v>666564</v>
      </c>
      <c r="F9" s="48">
        <v>377100</v>
      </c>
      <c r="G9" s="98"/>
      <c r="H9" s="145"/>
      <c r="I9" s="145"/>
      <c r="J9" s="145"/>
      <c r="K9" s="145"/>
      <c r="L9" s="145"/>
      <c r="M9" s="98"/>
      <c r="N9" s="145"/>
      <c r="O9" s="145"/>
    </row>
    <row r="10" ht="17.2" customHeight="1" spans="1:15">
      <c r="A10" s="157" t="s">
        <v>71</v>
      </c>
      <c r="B10" s="157" t="s">
        <v>72</v>
      </c>
      <c r="C10" s="48">
        <v>689964</v>
      </c>
      <c r="D10" s="48">
        <v>689964</v>
      </c>
      <c r="E10" s="48">
        <v>666564</v>
      </c>
      <c r="F10" s="48">
        <v>23400</v>
      </c>
      <c r="G10" s="98"/>
      <c r="H10" s="145"/>
      <c r="I10" s="145"/>
      <c r="J10" s="145"/>
      <c r="K10" s="145"/>
      <c r="L10" s="145"/>
      <c r="M10" s="98"/>
      <c r="N10" s="145"/>
      <c r="O10" s="145"/>
    </row>
    <row r="11" ht="17.2" customHeight="1" spans="1:15">
      <c r="A11" s="157" t="s">
        <v>73</v>
      </c>
      <c r="B11" s="157" t="s">
        <v>74</v>
      </c>
      <c r="C11" s="48">
        <v>303700</v>
      </c>
      <c r="D11" s="48">
        <v>303700</v>
      </c>
      <c r="E11" s="48"/>
      <c r="F11" s="48">
        <v>303700</v>
      </c>
      <c r="G11" s="98"/>
      <c r="H11" s="145"/>
      <c r="I11" s="145"/>
      <c r="J11" s="145"/>
      <c r="K11" s="145"/>
      <c r="L11" s="145"/>
      <c r="M11" s="98"/>
      <c r="N11" s="145"/>
      <c r="O11" s="145"/>
    </row>
    <row r="12" ht="17.2" customHeight="1" spans="1:15">
      <c r="A12" s="157" t="s">
        <v>75</v>
      </c>
      <c r="B12" s="157" t="s">
        <v>76</v>
      </c>
      <c r="C12" s="48">
        <v>50000</v>
      </c>
      <c r="D12" s="48">
        <v>50000</v>
      </c>
      <c r="E12" s="48"/>
      <c r="F12" s="48">
        <v>50000</v>
      </c>
      <c r="G12" s="98"/>
      <c r="H12" s="145"/>
      <c r="I12" s="145"/>
      <c r="J12" s="145"/>
      <c r="K12" s="145"/>
      <c r="L12" s="145"/>
      <c r="M12" s="98"/>
      <c r="N12" s="145"/>
      <c r="O12" s="145"/>
    </row>
    <row r="13" ht="17.2" customHeight="1" spans="1:15">
      <c r="A13" s="154" t="s">
        <v>77</v>
      </c>
      <c r="B13" s="154" t="s">
        <v>78</v>
      </c>
      <c r="C13" s="48">
        <v>108015</v>
      </c>
      <c r="D13" s="48">
        <v>108015</v>
      </c>
      <c r="E13" s="48">
        <v>108015</v>
      </c>
      <c r="F13" s="48"/>
      <c r="G13" s="98"/>
      <c r="H13" s="145"/>
      <c r="I13" s="145"/>
      <c r="J13" s="145"/>
      <c r="K13" s="145"/>
      <c r="L13" s="145"/>
      <c r="M13" s="98"/>
      <c r="N13" s="145"/>
      <c r="O13" s="145"/>
    </row>
    <row r="14" ht="17.2" customHeight="1" spans="1:15">
      <c r="A14" s="156" t="s">
        <v>79</v>
      </c>
      <c r="B14" s="156" t="s">
        <v>80</v>
      </c>
      <c r="C14" s="48">
        <v>108015</v>
      </c>
      <c r="D14" s="48">
        <v>108015</v>
      </c>
      <c r="E14" s="48">
        <v>108015</v>
      </c>
      <c r="F14" s="48"/>
      <c r="G14" s="98"/>
      <c r="H14" s="145"/>
      <c r="I14" s="145"/>
      <c r="J14" s="145"/>
      <c r="K14" s="145"/>
      <c r="L14" s="145"/>
      <c r="M14" s="98"/>
      <c r="N14" s="145"/>
      <c r="O14" s="145"/>
    </row>
    <row r="15" ht="17.2" customHeight="1" spans="1:15">
      <c r="A15" s="157" t="s">
        <v>81</v>
      </c>
      <c r="B15" s="157" t="s">
        <v>82</v>
      </c>
      <c r="C15" s="48">
        <v>300</v>
      </c>
      <c r="D15" s="48">
        <v>300</v>
      </c>
      <c r="E15" s="48">
        <v>300</v>
      </c>
      <c r="F15" s="48"/>
      <c r="G15" s="98"/>
      <c r="H15" s="145"/>
      <c r="I15" s="145"/>
      <c r="J15" s="145"/>
      <c r="K15" s="145"/>
      <c r="L15" s="145"/>
      <c r="M15" s="98"/>
      <c r="N15" s="145"/>
      <c r="O15" s="145"/>
    </row>
    <row r="16" ht="17.2" customHeight="1" spans="1:15">
      <c r="A16" s="157" t="s">
        <v>83</v>
      </c>
      <c r="B16" s="157" t="s">
        <v>84</v>
      </c>
      <c r="C16" s="48">
        <v>107715</v>
      </c>
      <c r="D16" s="48">
        <v>107715</v>
      </c>
      <c r="E16" s="48">
        <v>107715</v>
      </c>
      <c r="F16" s="48"/>
      <c r="G16" s="98"/>
      <c r="H16" s="145"/>
      <c r="I16" s="145"/>
      <c r="J16" s="145"/>
      <c r="K16" s="145"/>
      <c r="L16" s="145"/>
      <c r="M16" s="98"/>
      <c r="N16" s="145"/>
      <c r="O16" s="145"/>
    </row>
    <row r="17" ht="17.2" customHeight="1" spans="1:15">
      <c r="A17" s="154" t="s">
        <v>85</v>
      </c>
      <c r="B17" s="154" t="s">
        <v>86</v>
      </c>
      <c r="C17" s="48">
        <v>72378</v>
      </c>
      <c r="D17" s="48">
        <v>72378</v>
      </c>
      <c r="E17" s="48">
        <v>72378</v>
      </c>
      <c r="F17" s="48"/>
      <c r="G17" s="98"/>
      <c r="H17" s="145"/>
      <c r="I17" s="145"/>
      <c r="J17" s="145"/>
      <c r="K17" s="145"/>
      <c r="L17" s="145"/>
      <c r="M17" s="98"/>
      <c r="N17" s="145"/>
      <c r="O17" s="145"/>
    </row>
    <row r="18" ht="17.2" customHeight="1" spans="1:15">
      <c r="A18" s="156" t="s">
        <v>87</v>
      </c>
      <c r="B18" s="156" t="s">
        <v>88</v>
      </c>
      <c r="C18" s="48">
        <v>72378</v>
      </c>
      <c r="D18" s="48">
        <v>72378</v>
      </c>
      <c r="E18" s="48">
        <v>72378</v>
      </c>
      <c r="F18" s="48"/>
      <c r="G18" s="98"/>
      <c r="H18" s="145"/>
      <c r="I18" s="145"/>
      <c r="J18" s="145"/>
      <c r="K18" s="145"/>
      <c r="L18" s="145"/>
      <c r="M18" s="98"/>
      <c r="N18" s="145"/>
      <c r="O18" s="145"/>
    </row>
    <row r="19" ht="17.2" customHeight="1" spans="1:15">
      <c r="A19" s="157" t="s">
        <v>89</v>
      </c>
      <c r="B19" s="157" t="s">
        <v>90</v>
      </c>
      <c r="C19" s="48">
        <v>46818</v>
      </c>
      <c r="D19" s="48">
        <v>46818</v>
      </c>
      <c r="E19" s="48">
        <v>46818</v>
      </c>
      <c r="F19" s="48"/>
      <c r="G19" s="98"/>
      <c r="H19" s="145"/>
      <c r="I19" s="145"/>
      <c r="J19" s="145"/>
      <c r="K19" s="145"/>
      <c r="L19" s="145"/>
      <c r="M19" s="98"/>
      <c r="N19" s="145"/>
      <c r="O19" s="145"/>
    </row>
    <row r="20" ht="17.2" customHeight="1" spans="1:15">
      <c r="A20" s="157" t="s">
        <v>91</v>
      </c>
      <c r="B20" s="157" t="s">
        <v>92</v>
      </c>
      <c r="C20" s="48"/>
      <c r="D20" s="48"/>
      <c r="E20" s="48"/>
      <c r="F20" s="48"/>
      <c r="G20" s="98"/>
      <c r="H20" s="145"/>
      <c r="I20" s="145"/>
      <c r="J20" s="145"/>
      <c r="K20" s="145"/>
      <c r="L20" s="145"/>
      <c r="M20" s="98"/>
      <c r="N20" s="145"/>
      <c r="O20" s="145"/>
    </row>
    <row r="21" ht="17.2" customHeight="1" spans="1:15">
      <c r="A21" s="157" t="s">
        <v>93</v>
      </c>
      <c r="B21" s="157" t="s">
        <v>94</v>
      </c>
      <c r="C21" s="48">
        <v>24480</v>
      </c>
      <c r="D21" s="48">
        <v>24480</v>
      </c>
      <c r="E21" s="48">
        <v>24480</v>
      </c>
      <c r="F21" s="48"/>
      <c r="G21" s="98"/>
      <c r="H21" s="145"/>
      <c r="I21" s="145"/>
      <c r="J21" s="145"/>
      <c r="K21" s="145"/>
      <c r="L21" s="145"/>
      <c r="M21" s="98"/>
      <c r="N21" s="145"/>
      <c r="O21" s="145"/>
    </row>
    <row r="22" ht="17.2" customHeight="1" spans="1:15">
      <c r="A22" s="157" t="s">
        <v>95</v>
      </c>
      <c r="B22" s="157" t="s">
        <v>96</v>
      </c>
      <c r="C22" s="48">
        <v>1080</v>
      </c>
      <c r="D22" s="48">
        <v>1080</v>
      </c>
      <c r="E22" s="48">
        <v>1080</v>
      </c>
      <c r="F22" s="48"/>
      <c r="G22" s="98"/>
      <c r="H22" s="145"/>
      <c r="I22" s="145"/>
      <c r="J22" s="145"/>
      <c r="K22" s="145"/>
      <c r="L22" s="145"/>
      <c r="M22" s="98"/>
      <c r="N22" s="145"/>
      <c r="O22" s="145"/>
    </row>
    <row r="23" ht="17.2" customHeight="1" spans="1:15">
      <c r="A23" s="154">
        <v>213</v>
      </c>
      <c r="B23" s="154" t="s">
        <v>97</v>
      </c>
      <c r="C23" s="48">
        <v>1663.58</v>
      </c>
      <c r="D23" s="48">
        <v>1663.58</v>
      </c>
      <c r="E23" s="48"/>
      <c r="F23" s="48">
        <v>1663.58</v>
      </c>
      <c r="G23" s="98"/>
      <c r="H23" s="145"/>
      <c r="I23" s="145"/>
      <c r="J23" s="145"/>
      <c r="K23" s="145"/>
      <c r="L23" s="145"/>
      <c r="M23" s="98"/>
      <c r="N23" s="145"/>
      <c r="O23" s="145"/>
    </row>
    <row r="24" ht="17.2" customHeight="1" spans="1:15">
      <c r="A24" s="156">
        <v>21308</v>
      </c>
      <c r="B24" s="156" t="s">
        <v>98</v>
      </c>
      <c r="C24" s="48">
        <v>1663.58</v>
      </c>
      <c r="D24" s="48">
        <v>1663.58</v>
      </c>
      <c r="E24" s="48"/>
      <c r="F24" s="48">
        <v>1663.58</v>
      </c>
      <c r="G24" s="98"/>
      <c r="H24" s="145"/>
      <c r="I24" s="145"/>
      <c r="J24" s="145"/>
      <c r="K24" s="145"/>
      <c r="L24" s="145"/>
      <c r="M24" s="98"/>
      <c r="N24" s="145"/>
      <c r="O24" s="145"/>
    </row>
    <row r="25" ht="17.2" customHeight="1" spans="1:15">
      <c r="A25" s="157">
        <v>2130804</v>
      </c>
      <c r="B25" s="157" t="s">
        <v>99</v>
      </c>
      <c r="C25" s="48">
        <v>1663.58</v>
      </c>
      <c r="D25" s="48">
        <v>1663.58</v>
      </c>
      <c r="E25" s="48"/>
      <c r="F25" s="48">
        <v>1663.58</v>
      </c>
      <c r="G25" s="98"/>
      <c r="H25" s="145"/>
      <c r="I25" s="145"/>
      <c r="J25" s="145"/>
      <c r="K25" s="145"/>
      <c r="L25" s="145"/>
      <c r="M25" s="98"/>
      <c r="N25" s="145"/>
      <c r="O25" s="145"/>
    </row>
    <row r="26" ht="17.2" customHeight="1" spans="1:15">
      <c r="A26" s="154" t="s">
        <v>100</v>
      </c>
      <c r="B26" s="154" t="s">
        <v>101</v>
      </c>
      <c r="C26" s="48">
        <v>117774</v>
      </c>
      <c r="D26" s="48">
        <v>117774</v>
      </c>
      <c r="E26" s="48">
        <v>117774</v>
      </c>
      <c r="F26" s="48"/>
      <c r="G26" s="98"/>
      <c r="H26" s="145"/>
      <c r="I26" s="145"/>
      <c r="J26" s="145"/>
      <c r="K26" s="145"/>
      <c r="L26" s="145"/>
      <c r="M26" s="98"/>
      <c r="N26" s="145"/>
      <c r="O26" s="145"/>
    </row>
    <row r="27" ht="17.2" customHeight="1" spans="1:15">
      <c r="A27" s="156" t="s">
        <v>102</v>
      </c>
      <c r="B27" s="156" t="s">
        <v>103</v>
      </c>
      <c r="C27" s="48">
        <v>117774</v>
      </c>
      <c r="D27" s="48">
        <v>117774</v>
      </c>
      <c r="E27" s="48">
        <v>117774</v>
      </c>
      <c r="F27" s="48"/>
      <c r="G27" s="98"/>
      <c r="H27" s="145"/>
      <c r="I27" s="145"/>
      <c r="J27" s="145"/>
      <c r="K27" s="145"/>
      <c r="L27" s="145"/>
      <c r="M27" s="98"/>
      <c r="N27" s="145"/>
      <c r="O27" s="145"/>
    </row>
    <row r="28" ht="17.2" customHeight="1" spans="1:15">
      <c r="A28" s="157" t="s">
        <v>104</v>
      </c>
      <c r="B28" s="157" t="s">
        <v>105</v>
      </c>
      <c r="C28" s="48">
        <v>117774</v>
      </c>
      <c r="D28" s="48">
        <v>117774</v>
      </c>
      <c r="E28" s="48">
        <v>117774</v>
      </c>
      <c r="F28" s="48"/>
      <c r="G28" s="98"/>
      <c r="H28" s="145"/>
      <c r="I28" s="145"/>
      <c r="J28" s="145"/>
      <c r="K28" s="145"/>
      <c r="L28" s="145"/>
      <c r="M28" s="98"/>
      <c r="N28" s="145"/>
      <c r="O28" s="145"/>
    </row>
    <row r="29" ht="17.2" customHeight="1" spans="1:15">
      <c r="A29" s="114" t="s">
        <v>106</v>
      </c>
      <c r="B29" s="115" t="s">
        <v>106</v>
      </c>
      <c r="C29" s="145">
        <v>1343494.58</v>
      </c>
      <c r="D29" s="145">
        <v>1343494.58</v>
      </c>
      <c r="E29" s="145">
        <v>964731</v>
      </c>
      <c r="F29" s="145">
        <v>378763.58</v>
      </c>
      <c r="G29" s="98"/>
      <c r="H29" s="145"/>
      <c r="I29" s="145"/>
      <c r="J29" s="145"/>
      <c r="K29" s="145"/>
      <c r="L29" s="145"/>
      <c r="M29" s="98"/>
      <c r="N29" s="145"/>
      <c r="O29" s="145"/>
    </row>
  </sheetData>
  <mergeCells count="11">
    <mergeCell ref="A3:O3"/>
    <mergeCell ref="A4:L4"/>
    <mergeCell ref="D5:F5"/>
    <mergeCell ref="J5:O5"/>
    <mergeCell ref="A29:B29"/>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tabSelected="1" workbookViewId="0">
      <pane ySplit="1" topLeftCell="A2" activePane="bottomLeft" state="frozen"/>
      <selection/>
      <selection pane="bottomLeft" activeCell="D22" sqref="D22"/>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09" t="s">
        <v>107</v>
      </c>
    </row>
    <row r="3" ht="31.6" customHeight="1" spans="1:4">
      <c r="A3" s="49" t="s">
        <v>108</v>
      </c>
      <c r="B3" s="160"/>
      <c r="C3" s="160"/>
      <c r="D3" s="160"/>
    </row>
    <row r="4" ht="17.2" customHeight="1" spans="1:4">
      <c r="A4" s="5" t="str">
        <f>'部门财务收支预算总表01-1'!A4</f>
        <v>单位名称：中国共产主义青年团新平彝族傣族自治县委员会</v>
      </c>
      <c r="B4" s="161"/>
      <c r="C4" s="161"/>
      <c r="D4" s="110" t="s">
        <v>3</v>
      </c>
    </row>
    <row r="5" ht="24.75" customHeight="1" spans="1:4">
      <c r="A5" s="11" t="s">
        <v>4</v>
      </c>
      <c r="B5" s="13"/>
      <c r="C5" s="11" t="s">
        <v>5</v>
      </c>
      <c r="D5" s="13"/>
    </row>
    <row r="6" ht="15.75" customHeight="1" spans="1:4">
      <c r="A6" s="16" t="s">
        <v>6</v>
      </c>
      <c r="B6" s="162" t="s">
        <v>7</v>
      </c>
      <c r="C6" s="16" t="s">
        <v>109</v>
      </c>
      <c r="D6" s="162" t="s">
        <v>7</v>
      </c>
    </row>
    <row r="7" ht="14.1" customHeight="1" spans="1:4">
      <c r="A7" s="19"/>
      <c r="B7" s="18"/>
      <c r="C7" s="19"/>
      <c r="D7" s="18"/>
    </row>
    <row r="8" ht="29.15" customHeight="1" spans="1:4">
      <c r="A8" s="163" t="s">
        <v>110</v>
      </c>
      <c r="B8" s="164">
        <v>1343494.58</v>
      </c>
      <c r="C8" s="163" t="s">
        <v>111</v>
      </c>
      <c r="D8" s="164">
        <f>SUM(D9:D13)</f>
        <v>1343494.58</v>
      </c>
    </row>
    <row r="9" ht="29.15" customHeight="1" spans="1:4">
      <c r="A9" s="165" t="s">
        <v>112</v>
      </c>
      <c r="B9" s="98">
        <v>1343494.58</v>
      </c>
      <c r="C9" s="133" t="s">
        <v>113</v>
      </c>
      <c r="D9" s="98">
        <v>1043664</v>
      </c>
    </row>
    <row r="10" ht="29.15" customHeight="1" spans="1:4">
      <c r="A10" s="165" t="s">
        <v>114</v>
      </c>
      <c r="B10" s="98"/>
      <c r="C10" s="133" t="s">
        <v>115</v>
      </c>
      <c r="D10" s="98">
        <v>108015</v>
      </c>
    </row>
    <row r="11" ht="29.15" customHeight="1" spans="1:4">
      <c r="A11" s="165" t="s">
        <v>116</v>
      </c>
      <c r="B11" s="98"/>
      <c r="C11" s="133" t="s">
        <v>117</v>
      </c>
      <c r="D11" s="98">
        <v>72378</v>
      </c>
    </row>
    <row r="12" ht="29.15" customHeight="1" spans="1:4">
      <c r="A12" s="166" t="s">
        <v>118</v>
      </c>
      <c r="B12" s="167"/>
      <c r="C12" s="133" t="s">
        <v>119</v>
      </c>
      <c r="D12" s="98">
        <v>1663.58</v>
      </c>
    </row>
    <row r="13" ht="29.15" customHeight="1" spans="1:4">
      <c r="A13" s="165" t="s">
        <v>112</v>
      </c>
      <c r="B13" s="145"/>
      <c r="C13" s="133" t="s">
        <v>120</v>
      </c>
      <c r="D13" s="98">
        <v>117774</v>
      </c>
    </row>
    <row r="14" ht="29.15" customHeight="1" spans="1:4">
      <c r="A14" s="168" t="s">
        <v>114</v>
      </c>
      <c r="B14" s="145"/>
      <c r="C14" s="169"/>
      <c r="D14" s="167"/>
    </row>
    <row r="15" ht="29.15" customHeight="1" spans="1:4">
      <c r="A15" s="168" t="s">
        <v>116</v>
      </c>
      <c r="B15" s="167"/>
      <c r="C15" s="169"/>
      <c r="D15" s="167"/>
    </row>
    <row r="16" ht="29.15" customHeight="1" spans="1:4">
      <c r="A16" s="170"/>
      <c r="B16" s="167"/>
      <c r="C16" s="171" t="s">
        <v>121</v>
      </c>
      <c r="D16" s="167"/>
    </row>
    <row r="17" ht="29.15" customHeight="1" spans="1:4">
      <c r="A17" s="170" t="s">
        <v>122</v>
      </c>
      <c r="B17" s="167">
        <v>1343494.58</v>
      </c>
      <c r="C17" s="169" t="s">
        <v>32</v>
      </c>
      <c r="D17" s="167">
        <v>1343494.58</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tabSelected="1" workbookViewId="0">
      <pane ySplit="1" topLeftCell="A2" activePane="bottomLeft" state="frozen"/>
      <selection/>
      <selection pane="bottomLeft" activeCell="D22" sqref="D22"/>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38"/>
      <c r="F2" s="59"/>
      <c r="G2" s="59" t="s">
        <v>123</v>
      </c>
    </row>
    <row r="3" ht="38.95" customHeight="1" spans="1:7">
      <c r="A3" s="4" t="s">
        <v>124</v>
      </c>
      <c r="B3" s="4"/>
      <c r="C3" s="4"/>
      <c r="D3" s="4"/>
      <c r="E3" s="4"/>
      <c r="F3" s="4"/>
      <c r="G3" s="4"/>
    </row>
    <row r="4" ht="18" customHeight="1" spans="1:7">
      <c r="A4" s="5" t="str">
        <f>'部门财务收支预算总表01-1'!A4</f>
        <v>单位名称：中国共产主义青年团新平彝族傣族自治县委员会</v>
      </c>
      <c r="F4" s="113"/>
      <c r="G4" s="113" t="s">
        <v>3</v>
      </c>
    </row>
    <row r="5" ht="20.3" customHeight="1" spans="1:7">
      <c r="A5" s="147" t="s">
        <v>125</v>
      </c>
      <c r="B5" s="148"/>
      <c r="C5" s="149" t="s">
        <v>37</v>
      </c>
      <c r="D5" s="12" t="s">
        <v>65</v>
      </c>
      <c r="E5" s="12"/>
      <c r="F5" s="13"/>
      <c r="G5" s="149" t="s">
        <v>66</v>
      </c>
    </row>
    <row r="6" ht="20.3" customHeight="1" spans="1:7">
      <c r="A6" s="150" t="s">
        <v>56</v>
      </c>
      <c r="B6" s="150" t="s">
        <v>57</v>
      </c>
      <c r="C6" s="100"/>
      <c r="D6" s="100" t="s">
        <v>39</v>
      </c>
      <c r="E6" s="100" t="s">
        <v>126</v>
      </c>
      <c r="F6" s="100" t="s">
        <v>127</v>
      </c>
      <c r="G6" s="100"/>
    </row>
    <row r="7" ht="13.6" customHeight="1" spans="1:7">
      <c r="A7" s="151" t="s">
        <v>128</v>
      </c>
      <c r="B7" s="151" t="s">
        <v>129</v>
      </c>
      <c r="C7" s="152" t="s">
        <v>130</v>
      </c>
      <c r="D7" s="67"/>
      <c r="E7" s="153" t="s">
        <v>131</v>
      </c>
      <c r="F7" s="153" t="s">
        <v>132</v>
      </c>
      <c r="G7" s="153" t="s">
        <v>133</v>
      </c>
    </row>
    <row r="8" ht="18" customHeight="1" spans="1:7">
      <c r="A8" s="154" t="s">
        <v>67</v>
      </c>
      <c r="B8" s="154" t="s">
        <v>68</v>
      </c>
      <c r="C8" s="155">
        <f>D8+G8</f>
        <v>1043664</v>
      </c>
      <c r="D8" s="155">
        <f>D9</f>
        <v>666564</v>
      </c>
      <c r="E8" s="155">
        <f>E9</f>
        <v>562764</v>
      </c>
      <c r="F8" s="155">
        <f>F9</f>
        <v>103800</v>
      </c>
      <c r="G8" s="155">
        <v>377100</v>
      </c>
    </row>
    <row r="9" ht="18" customHeight="1" spans="1:7">
      <c r="A9" s="156" t="s">
        <v>69</v>
      </c>
      <c r="B9" s="156" t="s">
        <v>70</v>
      </c>
      <c r="C9" s="155">
        <f t="shared" ref="C9:C27" si="0">D9+G9</f>
        <v>1043664</v>
      </c>
      <c r="D9" s="155">
        <f>SUM(E9:F9)</f>
        <v>666564</v>
      </c>
      <c r="E9" s="155">
        <v>562764</v>
      </c>
      <c r="F9" s="155">
        <f>SUM(F10:F12)</f>
        <v>103800</v>
      </c>
      <c r="G9" s="155">
        <v>377100</v>
      </c>
    </row>
    <row r="10" ht="18" customHeight="1" spans="1:7">
      <c r="A10" s="157" t="s">
        <v>71</v>
      </c>
      <c r="B10" s="157" t="s">
        <v>72</v>
      </c>
      <c r="C10" s="155">
        <f t="shared" si="0"/>
        <v>689964</v>
      </c>
      <c r="D10" s="155">
        <f>SUM(E10:F10)</f>
        <v>666564</v>
      </c>
      <c r="E10" s="155">
        <v>562764</v>
      </c>
      <c r="F10" s="155">
        <v>103800</v>
      </c>
      <c r="G10" s="155">
        <v>23400</v>
      </c>
    </row>
    <row r="11" ht="18" customHeight="1" spans="1:7">
      <c r="A11" s="157" t="s">
        <v>73</v>
      </c>
      <c r="B11" s="157" t="s">
        <v>74</v>
      </c>
      <c r="C11" s="155">
        <f t="shared" si="0"/>
        <v>303700</v>
      </c>
      <c r="D11" s="155"/>
      <c r="E11" s="155"/>
      <c r="F11" s="155"/>
      <c r="G11" s="155">
        <v>303700</v>
      </c>
    </row>
    <row r="12" ht="18" customHeight="1" spans="1:7">
      <c r="A12" s="157" t="s">
        <v>75</v>
      </c>
      <c r="B12" s="157" t="s">
        <v>76</v>
      </c>
      <c r="C12" s="155">
        <f t="shared" si="0"/>
        <v>50000</v>
      </c>
      <c r="D12" s="155"/>
      <c r="E12" s="155"/>
      <c r="F12" s="155"/>
      <c r="G12" s="155">
        <v>50000</v>
      </c>
    </row>
    <row r="13" ht="18" customHeight="1" spans="1:7">
      <c r="A13" s="154" t="s">
        <v>77</v>
      </c>
      <c r="B13" s="154" t="s">
        <v>78</v>
      </c>
      <c r="C13" s="155">
        <f t="shared" si="0"/>
        <v>108015</v>
      </c>
      <c r="D13" s="155">
        <v>108015</v>
      </c>
      <c r="E13" s="155">
        <v>107715</v>
      </c>
      <c r="F13" s="155">
        <v>300</v>
      </c>
      <c r="G13" s="155"/>
    </row>
    <row r="14" ht="18" customHeight="1" spans="1:7">
      <c r="A14" s="156" t="s">
        <v>79</v>
      </c>
      <c r="B14" s="156" t="s">
        <v>80</v>
      </c>
      <c r="C14" s="155">
        <f t="shared" si="0"/>
        <v>108015</v>
      </c>
      <c r="D14" s="155">
        <v>108015</v>
      </c>
      <c r="E14" s="155">
        <v>107715</v>
      </c>
      <c r="F14" s="155">
        <v>300</v>
      </c>
      <c r="G14" s="155"/>
    </row>
    <row r="15" ht="18" customHeight="1" spans="1:7">
      <c r="A15" s="157" t="s">
        <v>81</v>
      </c>
      <c r="B15" s="157" t="s">
        <v>82</v>
      </c>
      <c r="C15" s="155">
        <f t="shared" si="0"/>
        <v>300</v>
      </c>
      <c r="D15" s="155">
        <v>300</v>
      </c>
      <c r="E15" s="155"/>
      <c r="F15" s="155">
        <v>300</v>
      </c>
      <c r="G15" s="155"/>
    </row>
    <row r="16" ht="18" customHeight="1" spans="1:7">
      <c r="A16" s="157" t="s">
        <v>83</v>
      </c>
      <c r="B16" s="157" t="s">
        <v>84</v>
      </c>
      <c r="C16" s="155">
        <f t="shared" si="0"/>
        <v>107715</v>
      </c>
      <c r="D16" s="155">
        <v>107715</v>
      </c>
      <c r="E16" s="155">
        <v>107715</v>
      </c>
      <c r="F16" s="155"/>
      <c r="G16" s="155"/>
    </row>
    <row r="17" ht="18" customHeight="1" spans="1:7">
      <c r="A17" s="154" t="s">
        <v>85</v>
      </c>
      <c r="B17" s="154" t="s">
        <v>86</v>
      </c>
      <c r="C17" s="155">
        <f t="shared" si="0"/>
        <v>72378</v>
      </c>
      <c r="D17" s="155">
        <v>72378</v>
      </c>
      <c r="E17" s="155">
        <v>72378</v>
      </c>
      <c r="F17" s="155"/>
      <c r="G17" s="155"/>
    </row>
    <row r="18" ht="18" customHeight="1" spans="1:7">
      <c r="A18" s="156" t="s">
        <v>87</v>
      </c>
      <c r="B18" s="156" t="s">
        <v>88</v>
      </c>
      <c r="C18" s="155">
        <f t="shared" si="0"/>
        <v>72378</v>
      </c>
      <c r="D18" s="155">
        <v>72378</v>
      </c>
      <c r="E18" s="155">
        <v>72378</v>
      </c>
      <c r="F18" s="155"/>
      <c r="G18" s="155"/>
    </row>
    <row r="19" ht="18" customHeight="1" spans="1:7">
      <c r="A19" s="157" t="s">
        <v>89</v>
      </c>
      <c r="B19" s="157" t="s">
        <v>90</v>
      </c>
      <c r="C19" s="155">
        <f t="shared" si="0"/>
        <v>46818</v>
      </c>
      <c r="D19" s="155">
        <v>46818</v>
      </c>
      <c r="E19" s="155">
        <v>46818</v>
      </c>
      <c r="F19" s="155"/>
      <c r="G19" s="155"/>
    </row>
    <row r="20" ht="18" customHeight="1" spans="1:7">
      <c r="A20" s="157" t="s">
        <v>93</v>
      </c>
      <c r="B20" s="157" t="s">
        <v>94</v>
      </c>
      <c r="C20" s="155">
        <f t="shared" si="0"/>
        <v>24480</v>
      </c>
      <c r="D20" s="155">
        <v>24480</v>
      </c>
      <c r="E20" s="155">
        <v>24480</v>
      </c>
      <c r="F20" s="155"/>
      <c r="G20" s="155"/>
    </row>
    <row r="21" ht="18" customHeight="1" spans="1:7">
      <c r="A21" s="157" t="s">
        <v>95</v>
      </c>
      <c r="B21" s="157" t="s">
        <v>96</v>
      </c>
      <c r="C21" s="155">
        <f t="shared" si="0"/>
        <v>1080</v>
      </c>
      <c r="D21" s="155">
        <v>1080</v>
      </c>
      <c r="E21" s="155">
        <v>1080</v>
      </c>
      <c r="F21" s="155"/>
      <c r="G21" s="155"/>
    </row>
    <row r="22" ht="18" customHeight="1" spans="1:7">
      <c r="A22" s="154">
        <v>213</v>
      </c>
      <c r="B22" s="154" t="s">
        <v>97</v>
      </c>
      <c r="C22" s="155">
        <f t="shared" si="0"/>
        <v>1663.58</v>
      </c>
      <c r="D22" s="155"/>
      <c r="E22" s="155"/>
      <c r="F22" s="155"/>
      <c r="G22" s="155">
        <v>1663.58</v>
      </c>
    </row>
    <row r="23" ht="18" customHeight="1" spans="1:7">
      <c r="A23" s="157">
        <v>21308</v>
      </c>
      <c r="B23" s="157" t="s">
        <v>98</v>
      </c>
      <c r="C23" s="155">
        <f t="shared" si="0"/>
        <v>1663.58</v>
      </c>
      <c r="D23" s="155"/>
      <c r="E23" s="155"/>
      <c r="F23" s="155"/>
      <c r="G23" s="155">
        <v>1663.58</v>
      </c>
    </row>
    <row r="24" ht="18" customHeight="1" spans="1:7">
      <c r="A24" s="157">
        <v>2130804</v>
      </c>
      <c r="B24" s="157" t="s">
        <v>99</v>
      </c>
      <c r="C24" s="155">
        <f t="shared" si="0"/>
        <v>1663.58</v>
      </c>
      <c r="D24" s="155"/>
      <c r="E24" s="155"/>
      <c r="F24" s="155"/>
      <c r="G24" s="155">
        <v>1663.58</v>
      </c>
    </row>
    <row r="25" ht="18" customHeight="1" spans="1:7">
      <c r="A25" s="154" t="s">
        <v>100</v>
      </c>
      <c r="B25" s="154" t="s">
        <v>101</v>
      </c>
      <c r="C25" s="155">
        <f t="shared" si="0"/>
        <v>117774</v>
      </c>
      <c r="D25" s="155">
        <v>117774</v>
      </c>
      <c r="E25" s="155">
        <v>117774</v>
      </c>
      <c r="F25" s="155"/>
      <c r="G25" s="155"/>
    </row>
    <row r="26" ht="18" customHeight="1" spans="1:7">
      <c r="A26" s="156" t="s">
        <v>102</v>
      </c>
      <c r="B26" s="156" t="s">
        <v>103</v>
      </c>
      <c r="C26" s="155">
        <f t="shared" si="0"/>
        <v>117774</v>
      </c>
      <c r="D26" s="155">
        <v>117774</v>
      </c>
      <c r="E26" s="155">
        <v>117774</v>
      </c>
      <c r="F26" s="155"/>
      <c r="G26" s="155"/>
    </row>
    <row r="27" ht="18" customHeight="1" spans="1:7">
      <c r="A27" s="157" t="s">
        <v>104</v>
      </c>
      <c r="B27" s="157" t="s">
        <v>105</v>
      </c>
      <c r="C27" s="155">
        <f t="shared" si="0"/>
        <v>117774</v>
      </c>
      <c r="D27" s="155">
        <v>117774</v>
      </c>
      <c r="E27" s="155">
        <v>117774</v>
      </c>
      <c r="F27" s="155"/>
      <c r="G27" s="155"/>
    </row>
    <row r="28" ht="18" customHeight="1" spans="1:7">
      <c r="A28" s="158" t="s">
        <v>106</v>
      </c>
      <c r="B28" s="159" t="s">
        <v>106</v>
      </c>
      <c r="C28" s="24">
        <v>1343494.58</v>
      </c>
      <c r="D28" s="24">
        <v>964731</v>
      </c>
      <c r="E28" s="24">
        <v>860631</v>
      </c>
      <c r="F28" s="24">
        <v>104100</v>
      </c>
      <c r="G28" s="24">
        <v>378763.58</v>
      </c>
    </row>
  </sheetData>
  <mergeCells count="7">
    <mergeCell ref="A3:G3"/>
    <mergeCell ref="A4:E4"/>
    <mergeCell ref="A5:B5"/>
    <mergeCell ref="D5:F5"/>
    <mergeCell ref="A28:B28"/>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abSelected="1" workbookViewId="0">
      <pane ySplit="1" topLeftCell="A2" activePane="bottomLeft" state="frozen"/>
      <selection/>
      <selection pane="bottomLeft" activeCell="D22" sqref="D22"/>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141"/>
      <c r="B2" s="141"/>
      <c r="C2" s="71"/>
      <c r="F2" s="63" t="s">
        <v>134</v>
      </c>
    </row>
    <row r="3" ht="25.55" customHeight="1" spans="1:6">
      <c r="A3" s="142" t="s">
        <v>135</v>
      </c>
      <c r="B3" s="142"/>
      <c r="C3" s="142"/>
      <c r="D3" s="142"/>
      <c r="E3" s="142"/>
      <c r="F3" s="142"/>
    </row>
    <row r="4" ht="15.75" customHeight="1" spans="1:6">
      <c r="A4" s="5" t="str">
        <f>'部门财务收支预算总表01-1'!A4</f>
        <v>单位名称：中国共产主义青年团新平彝族傣族自治县委员会</v>
      </c>
      <c r="B4" s="141"/>
      <c r="C4" s="71"/>
      <c r="F4" s="63" t="s">
        <v>136</v>
      </c>
    </row>
    <row r="5" ht="19.5" customHeight="1" spans="1:6">
      <c r="A5" s="10" t="s">
        <v>137</v>
      </c>
      <c r="B5" s="16" t="s">
        <v>138</v>
      </c>
      <c r="C5" s="11" t="s">
        <v>139</v>
      </c>
      <c r="D5" s="12"/>
      <c r="E5" s="13"/>
      <c r="F5" s="16" t="s">
        <v>140</v>
      </c>
    </row>
    <row r="6" ht="19.5" customHeight="1" spans="1:6">
      <c r="A6" s="18"/>
      <c r="B6" s="19"/>
      <c r="C6" s="67" t="s">
        <v>39</v>
      </c>
      <c r="D6" s="67" t="s">
        <v>141</v>
      </c>
      <c r="E6" s="67" t="s">
        <v>142</v>
      </c>
      <c r="F6" s="19"/>
    </row>
    <row r="7" ht="18.85" customHeight="1" spans="1:6">
      <c r="A7" s="143">
        <v>1</v>
      </c>
      <c r="B7" s="143">
        <v>2</v>
      </c>
      <c r="C7" s="144">
        <v>3</v>
      </c>
      <c r="D7" s="143">
        <v>4</v>
      </c>
      <c r="E7" s="143">
        <v>5</v>
      </c>
      <c r="F7" s="143">
        <v>6</v>
      </c>
    </row>
    <row r="8" ht="18.85" customHeight="1" spans="1:6">
      <c r="A8" s="145">
        <v>27000</v>
      </c>
      <c r="B8" s="145"/>
      <c r="C8" s="146">
        <v>24000</v>
      </c>
      <c r="D8" s="145"/>
      <c r="E8" s="145">
        <v>24000</v>
      </c>
      <c r="F8" s="145">
        <v>3000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tabSelected="1" workbookViewId="0">
      <pane ySplit="1" topLeftCell="A2" activePane="bottomLeft" state="frozen"/>
      <selection/>
      <selection pane="bottomLeft" activeCell="D22" sqref="D22"/>
    </sheetView>
  </sheetViews>
  <sheetFormatPr defaultColWidth="9.10833333333333" defaultRowHeight="14.25" customHeight="1"/>
  <cols>
    <col min="1" max="1" width="34.6083333333333" customWidth="1"/>
    <col min="2" max="3" width="23.8916666666667" customWidth="1"/>
    <col min="4" max="4" width="14.55" customWidth="1"/>
    <col min="5" max="5" width="28.025" customWidth="1"/>
    <col min="6" max="6" width="14.7833333333333" customWidth="1"/>
    <col min="7" max="7" width="24.5916666666667"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8"/>
      <c r="W2" s="59" t="s">
        <v>143</v>
      </c>
    </row>
    <row r="3" ht="27.85" customHeight="1" spans="1:23">
      <c r="A3" s="29" t="s">
        <v>144</v>
      </c>
      <c r="B3" s="29"/>
      <c r="C3" s="29"/>
      <c r="D3" s="29"/>
      <c r="E3" s="29"/>
      <c r="F3" s="29"/>
      <c r="G3" s="29"/>
      <c r="H3" s="29"/>
      <c r="I3" s="29"/>
      <c r="J3" s="29"/>
      <c r="K3" s="29"/>
      <c r="L3" s="29"/>
      <c r="M3" s="29"/>
      <c r="N3" s="29"/>
      <c r="O3" s="29"/>
      <c r="P3" s="29"/>
      <c r="Q3" s="29"/>
      <c r="R3" s="29"/>
      <c r="S3" s="29"/>
      <c r="T3" s="29"/>
      <c r="U3" s="29"/>
      <c r="V3" s="29"/>
      <c r="W3" s="29"/>
    </row>
    <row r="4" ht="13.6" customHeight="1" spans="1:23">
      <c r="A4" s="5" t="str">
        <f>'部门财务收支预算总表01-1'!A4</f>
        <v>单位名称：中国共产主义青年团新平彝族傣族自治县委员会</v>
      </c>
      <c r="B4" s="6"/>
      <c r="C4" s="6"/>
      <c r="D4" s="6"/>
      <c r="E4" s="6"/>
      <c r="F4" s="6"/>
      <c r="G4" s="6"/>
      <c r="H4" s="7"/>
      <c r="I4" s="7"/>
      <c r="J4" s="7"/>
      <c r="K4" s="7"/>
      <c r="L4" s="7"/>
      <c r="M4" s="7"/>
      <c r="N4" s="7"/>
      <c r="O4" s="7"/>
      <c r="P4" s="7"/>
      <c r="Q4" s="7"/>
      <c r="U4" s="138"/>
      <c r="W4" s="113" t="s">
        <v>136</v>
      </c>
    </row>
    <row r="5" ht="21.8" customHeight="1" spans="1:23">
      <c r="A5" s="9" t="s">
        <v>145</v>
      </c>
      <c r="B5" s="9" t="s">
        <v>146</v>
      </c>
      <c r="C5" s="9" t="s">
        <v>147</v>
      </c>
      <c r="D5" s="10" t="s">
        <v>148</v>
      </c>
      <c r="E5" s="10" t="s">
        <v>149</v>
      </c>
      <c r="F5" s="10" t="s">
        <v>150</v>
      </c>
      <c r="G5" s="10" t="s">
        <v>151</v>
      </c>
      <c r="H5" s="67" t="s">
        <v>152</v>
      </c>
      <c r="I5" s="67"/>
      <c r="J5" s="67"/>
      <c r="K5" s="67"/>
      <c r="L5" s="135"/>
      <c r="M5" s="135"/>
      <c r="N5" s="135"/>
      <c r="O5" s="135"/>
      <c r="P5" s="135"/>
      <c r="Q5" s="51"/>
      <c r="R5" s="67"/>
      <c r="S5" s="67"/>
      <c r="T5" s="67"/>
      <c r="U5" s="67"/>
      <c r="V5" s="67"/>
      <c r="W5" s="67"/>
    </row>
    <row r="6" ht="21.8" customHeight="1" spans="1:23">
      <c r="A6" s="14"/>
      <c r="B6" s="14"/>
      <c r="C6" s="14"/>
      <c r="D6" s="15"/>
      <c r="E6" s="15"/>
      <c r="F6" s="15"/>
      <c r="G6" s="15"/>
      <c r="H6" s="67" t="s">
        <v>37</v>
      </c>
      <c r="I6" s="51" t="s">
        <v>40</v>
      </c>
      <c r="J6" s="51"/>
      <c r="K6" s="51"/>
      <c r="L6" s="135"/>
      <c r="M6" s="135"/>
      <c r="N6" s="135" t="s">
        <v>153</v>
      </c>
      <c r="O6" s="135"/>
      <c r="P6" s="135"/>
      <c r="Q6" s="51" t="s">
        <v>43</v>
      </c>
      <c r="R6" s="67" t="s">
        <v>59</v>
      </c>
      <c r="S6" s="51"/>
      <c r="T6" s="51"/>
      <c r="U6" s="51"/>
      <c r="V6" s="51"/>
      <c r="W6" s="51"/>
    </row>
    <row r="7" ht="15.05" customHeight="1" spans="1:23">
      <c r="A7" s="17"/>
      <c r="B7" s="17"/>
      <c r="C7" s="17"/>
      <c r="D7" s="18"/>
      <c r="E7" s="18"/>
      <c r="F7" s="18"/>
      <c r="G7" s="18"/>
      <c r="H7" s="67"/>
      <c r="I7" s="51" t="s">
        <v>154</v>
      </c>
      <c r="J7" s="51" t="s">
        <v>155</v>
      </c>
      <c r="K7" s="51" t="s">
        <v>156</v>
      </c>
      <c r="L7" s="140" t="s">
        <v>157</v>
      </c>
      <c r="M7" s="140" t="s">
        <v>158</v>
      </c>
      <c r="N7" s="140" t="s">
        <v>40</v>
      </c>
      <c r="O7" s="140" t="s">
        <v>41</v>
      </c>
      <c r="P7" s="140" t="s">
        <v>42</v>
      </c>
      <c r="Q7" s="51"/>
      <c r="R7" s="51" t="s">
        <v>39</v>
      </c>
      <c r="S7" s="51" t="s">
        <v>50</v>
      </c>
      <c r="T7" s="51" t="s">
        <v>159</v>
      </c>
      <c r="U7" s="51" t="s">
        <v>46</v>
      </c>
      <c r="V7" s="51" t="s">
        <v>47</v>
      </c>
      <c r="W7" s="51" t="s">
        <v>48</v>
      </c>
    </row>
    <row r="8" ht="27.85" customHeight="1" spans="1:23">
      <c r="A8" s="17"/>
      <c r="B8" s="17"/>
      <c r="C8" s="17"/>
      <c r="D8" s="18"/>
      <c r="E8" s="18"/>
      <c r="F8" s="18"/>
      <c r="G8" s="18"/>
      <c r="H8" s="67"/>
      <c r="I8" s="51"/>
      <c r="J8" s="51"/>
      <c r="K8" s="51"/>
      <c r="L8" s="140"/>
      <c r="M8" s="140"/>
      <c r="N8" s="140"/>
      <c r="O8" s="140"/>
      <c r="P8" s="140"/>
      <c r="Q8" s="51"/>
      <c r="R8" s="51"/>
      <c r="S8" s="51"/>
      <c r="T8" s="51"/>
      <c r="U8" s="51"/>
      <c r="V8" s="51"/>
      <c r="W8" s="51"/>
    </row>
    <row r="9" ht="15.05" customHeight="1" spans="1:23">
      <c r="A9" s="139">
        <v>1</v>
      </c>
      <c r="B9" s="139">
        <v>2</v>
      </c>
      <c r="C9" s="139">
        <v>3</v>
      </c>
      <c r="D9" s="139">
        <v>4</v>
      </c>
      <c r="E9" s="139">
        <v>5</v>
      </c>
      <c r="F9" s="139">
        <v>6</v>
      </c>
      <c r="G9" s="139">
        <v>7</v>
      </c>
      <c r="H9" s="139">
        <v>8</v>
      </c>
      <c r="I9" s="139">
        <v>9</v>
      </c>
      <c r="J9" s="139">
        <v>10</v>
      </c>
      <c r="K9" s="139">
        <v>11</v>
      </c>
      <c r="L9" s="139">
        <v>12</v>
      </c>
      <c r="M9" s="139">
        <v>13</v>
      </c>
      <c r="N9" s="139">
        <v>14</v>
      </c>
      <c r="O9" s="139">
        <v>15</v>
      </c>
      <c r="P9" s="139">
        <v>16</v>
      </c>
      <c r="Q9" s="139">
        <v>17</v>
      </c>
      <c r="R9" s="139">
        <v>18</v>
      </c>
      <c r="S9" s="139">
        <v>19</v>
      </c>
      <c r="T9" s="139">
        <v>20</v>
      </c>
      <c r="U9" s="139">
        <v>21</v>
      </c>
      <c r="V9" s="139">
        <v>22</v>
      </c>
      <c r="W9" s="139">
        <v>23</v>
      </c>
    </row>
    <row r="10" ht="25" customHeight="1" spans="1:23">
      <c r="A10" s="133" t="s">
        <v>52</v>
      </c>
      <c r="B10" s="21" t="s">
        <v>160</v>
      </c>
      <c r="C10" s="22" t="s">
        <v>161</v>
      </c>
      <c r="D10" s="21" t="s">
        <v>71</v>
      </c>
      <c r="E10" s="21" t="s">
        <v>72</v>
      </c>
      <c r="F10" s="21" t="s">
        <v>162</v>
      </c>
      <c r="G10" s="21" t="s">
        <v>163</v>
      </c>
      <c r="H10" s="24">
        <v>187272</v>
      </c>
      <c r="I10" s="24">
        <v>187272</v>
      </c>
      <c r="J10" s="24"/>
      <c r="K10" s="24"/>
      <c r="L10" s="24">
        <v>187272</v>
      </c>
      <c r="M10" s="24"/>
      <c r="N10" s="24"/>
      <c r="O10" s="24"/>
      <c r="P10" s="24"/>
      <c r="Q10" s="24"/>
      <c r="R10" s="24"/>
      <c r="S10" s="24"/>
      <c r="T10" s="24"/>
      <c r="U10" s="24"/>
      <c r="V10" s="24"/>
      <c r="W10" s="24"/>
    </row>
    <row r="11" ht="25" customHeight="1" spans="1:23">
      <c r="A11" s="133" t="s">
        <v>52</v>
      </c>
      <c r="B11" s="21" t="s">
        <v>160</v>
      </c>
      <c r="C11" s="22" t="s">
        <v>161</v>
      </c>
      <c r="D11" s="21" t="s">
        <v>71</v>
      </c>
      <c r="E11" s="21" t="s">
        <v>72</v>
      </c>
      <c r="F11" s="21" t="s">
        <v>164</v>
      </c>
      <c r="G11" s="21" t="s">
        <v>165</v>
      </c>
      <c r="H11" s="24">
        <v>289500</v>
      </c>
      <c r="I11" s="24">
        <v>289500</v>
      </c>
      <c r="J11" s="24"/>
      <c r="K11" s="24"/>
      <c r="L11" s="24">
        <v>289500</v>
      </c>
      <c r="M11" s="24"/>
      <c r="N11" s="24"/>
      <c r="O11" s="24"/>
      <c r="P11" s="24"/>
      <c r="Q11" s="24"/>
      <c r="R11" s="24"/>
      <c r="S11" s="24"/>
      <c r="T11" s="24"/>
      <c r="U11" s="24"/>
      <c r="V11" s="24"/>
      <c r="W11" s="24"/>
    </row>
    <row r="12" ht="25" customHeight="1" spans="1:23">
      <c r="A12" s="133" t="s">
        <v>52</v>
      </c>
      <c r="B12" s="21" t="s">
        <v>166</v>
      </c>
      <c r="C12" s="22" t="s">
        <v>167</v>
      </c>
      <c r="D12" s="21" t="s">
        <v>89</v>
      </c>
      <c r="E12" s="21" t="s">
        <v>90</v>
      </c>
      <c r="F12" s="21" t="s">
        <v>168</v>
      </c>
      <c r="G12" s="21" t="s">
        <v>169</v>
      </c>
      <c r="H12" s="24">
        <v>2118</v>
      </c>
      <c r="I12" s="24">
        <v>2118</v>
      </c>
      <c r="J12" s="24"/>
      <c r="K12" s="24"/>
      <c r="L12" s="24">
        <v>2118</v>
      </c>
      <c r="M12" s="24"/>
      <c r="N12" s="24"/>
      <c r="O12" s="24"/>
      <c r="P12" s="24"/>
      <c r="Q12" s="24"/>
      <c r="R12" s="24"/>
      <c r="S12" s="24"/>
      <c r="T12" s="24"/>
      <c r="U12" s="24"/>
      <c r="V12" s="24"/>
      <c r="W12" s="24"/>
    </row>
    <row r="13" ht="25" customHeight="1" spans="1:23">
      <c r="A13" s="133" t="s">
        <v>52</v>
      </c>
      <c r="B13" s="21" t="s">
        <v>170</v>
      </c>
      <c r="C13" s="22" t="s">
        <v>105</v>
      </c>
      <c r="D13" s="21" t="s">
        <v>104</v>
      </c>
      <c r="E13" s="21" t="s">
        <v>105</v>
      </c>
      <c r="F13" s="21" t="s">
        <v>171</v>
      </c>
      <c r="G13" s="21" t="s">
        <v>105</v>
      </c>
      <c r="H13" s="24">
        <v>117774</v>
      </c>
      <c r="I13" s="24">
        <v>117774</v>
      </c>
      <c r="J13" s="24"/>
      <c r="K13" s="24"/>
      <c r="L13" s="24">
        <v>117774</v>
      </c>
      <c r="M13" s="24"/>
      <c r="N13" s="24"/>
      <c r="O13" s="24"/>
      <c r="P13" s="24"/>
      <c r="Q13" s="24"/>
      <c r="R13" s="24"/>
      <c r="S13" s="24"/>
      <c r="T13" s="24"/>
      <c r="U13" s="24"/>
      <c r="V13" s="24"/>
      <c r="W13" s="24"/>
    </row>
    <row r="14" ht="25" customHeight="1" spans="1:23">
      <c r="A14" s="133" t="s">
        <v>52</v>
      </c>
      <c r="B14" s="21" t="s">
        <v>172</v>
      </c>
      <c r="C14" s="22" t="s">
        <v>173</v>
      </c>
      <c r="D14" s="21" t="s">
        <v>71</v>
      </c>
      <c r="E14" s="21" t="s">
        <v>72</v>
      </c>
      <c r="F14" s="21" t="s">
        <v>174</v>
      </c>
      <c r="G14" s="21" t="s">
        <v>175</v>
      </c>
      <c r="H14" s="24">
        <v>24000</v>
      </c>
      <c r="I14" s="24">
        <v>24000</v>
      </c>
      <c r="J14" s="24"/>
      <c r="K14" s="24"/>
      <c r="L14" s="24">
        <v>24000</v>
      </c>
      <c r="M14" s="24"/>
      <c r="N14" s="24"/>
      <c r="O14" s="24"/>
      <c r="P14" s="24"/>
      <c r="Q14" s="24"/>
      <c r="R14" s="24"/>
      <c r="S14" s="24"/>
      <c r="T14" s="24"/>
      <c r="U14" s="24"/>
      <c r="V14" s="24"/>
      <c r="W14" s="24"/>
    </row>
    <row r="15" ht="25" customHeight="1" spans="1:23">
      <c r="A15" s="133" t="s">
        <v>52</v>
      </c>
      <c r="B15" s="21" t="s">
        <v>176</v>
      </c>
      <c r="C15" s="22" t="s">
        <v>177</v>
      </c>
      <c r="D15" s="21" t="s">
        <v>71</v>
      </c>
      <c r="E15" s="21" t="s">
        <v>72</v>
      </c>
      <c r="F15" s="21" t="s">
        <v>178</v>
      </c>
      <c r="G15" s="21" t="s">
        <v>179</v>
      </c>
      <c r="H15" s="24">
        <v>43800</v>
      </c>
      <c r="I15" s="24">
        <v>43800</v>
      </c>
      <c r="J15" s="24"/>
      <c r="K15" s="24"/>
      <c r="L15" s="24">
        <v>43800</v>
      </c>
      <c r="M15" s="24"/>
      <c r="N15" s="24"/>
      <c r="O15" s="24"/>
      <c r="P15" s="24"/>
      <c r="Q15" s="24"/>
      <c r="R15" s="24"/>
      <c r="S15" s="24"/>
      <c r="T15" s="24"/>
      <c r="U15" s="24"/>
      <c r="V15" s="24"/>
      <c r="W15" s="24"/>
    </row>
    <row r="16" ht="25" customHeight="1" spans="1:23">
      <c r="A16" s="133" t="s">
        <v>52</v>
      </c>
      <c r="B16" s="21" t="s">
        <v>180</v>
      </c>
      <c r="C16" s="22" t="s">
        <v>181</v>
      </c>
      <c r="D16" s="21" t="s">
        <v>71</v>
      </c>
      <c r="E16" s="21" t="s">
        <v>72</v>
      </c>
      <c r="F16" s="21" t="s">
        <v>182</v>
      </c>
      <c r="G16" s="21" t="s">
        <v>181</v>
      </c>
      <c r="H16" s="24">
        <v>8000</v>
      </c>
      <c r="I16" s="24">
        <v>8000</v>
      </c>
      <c r="J16" s="24"/>
      <c r="K16" s="24"/>
      <c r="L16" s="24">
        <v>8000</v>
      </c>
      <c r="M16" s="24"/>
      <c r="N16" s="24"/>
      <c r="O16" s="24"/>
      <c r="P16" s="24"/>
      <c r="Q16" s="24"/>
      <c r="R16" s="24"/>
      <c r="S16" s="24"/>
      <c r="T16" s="24"/>
      <c r="U16" s="24"/>
      <c r="V16" s="24"/>
      <c r="W16" s="24"/>
    </row>
    <row r="17" ht="25" customHeight="1" spans="1:23">
      <c r="A17" s="133" t="s">
        <v>52</v>
      </c>
      <c r="B17" s="21" t="s">
        <v>183</v>
      </c>
      <c r="C17" s="22" t="s">
        <v>184</v>
      </c>
      <c r="D17" s="21" t="s">
        <v>71</v>
      </c>
      <c r="E17" s="21" t="s">
        <v>72</v>
      </c>
      <c r="F17" s="21" t="s">
        <v>185</v>
      </c>
      <c r="G17" s="21" t="s">
        <v>186</v>
      </c>
      <c r="H17" s="24">
        <v>8550</v>
      </c>
      <c r="I17" s="24">
        <v>8550</v>
      </c>
      <c r="J17" s="24"/>
      <c r="K17" s="24"/>
      <c r="L17" s="24">
        <v>8550</v>
      </c>
      <c r="M17" s="24"/>
      <c r="N17" s="24"/>
      <c r="O17" s="24"/>
      <c r="P17" s="24"/>
      <c r="Q17" s="24"/>
      <c r="R17" s="24"/>
      <c r="S17" s="24"/>
      <c r="T17" s="24"/>
      <c r="U17" s="24"/>
      <c r="V17" s="24"/>
      <c r="W17" s="24"/>
    </row>
    <row r="18" ht="25" customHeight="1" spans="1:23">
      <c r="A18" s="133" t="s">
        <v>52</v>
      </c>
      <c r="B18" s="21" t="s">
        <v>183</v>
      </c>
      <c r="C18" s="22" t="s">
        <v>184</v>
      </c>
      <c r="D18" s="21" t="s">
        <v>71</v>
      </c>
      <c r="E18" s="21" t="s">
        <v>72</v>
      </c>
      <c r="F18" s="21" t="s">
        <v>187</v>
      </c>
      <c r="G18" s="21" t="s">
        <v>188</v>
      </c>
      <c r="H18" s="24">
        <v>2490</v>
      </c>
      <c r="I18" s="24">
        <v>2490</v>
      </c>
      <c r="J18" s="24"/>
      <c r="K18" s="24"/>
      <c r="L18" s="24">
        <v>2490</v>
      </c>
      <c r="M18" s="24"/>
      <c r="N18" s="24"/>
      <c r="O18" s="24"/>
      <c r="P18" s="24"/>
      <c r="Q18" s="24"/>
      <c r="R18" s="24"/>
      <c r="S18" s="24"/>
      <c r="T18" s="24"/>
      <c r="U18" s="24"/>
      <c r="V18" s="24"/>
      <c r="W18" s="24"/>
    </row>
    <row r="19" ht="25" customHeight="1" spans="1:23">
      <c r="A19" s="133" t="s">
        <v>52</v>
      </c>
      <c r="B19" s="21" t="s">
        <v>183</v>
      </c>
      <c r="C19" s="22" t="s">
        <v>184</v>
      </c>
      <c r="D19" s="21" t="s">
        <v>71</v>
      </c>
      <c r="E19" s="21" t="s">
        <v>72</v>
      </c>
      <c r="F19" s="21" t="s">
        <v>189</v>
      </c>
      <c r="G19" s="21" t="s">
        <v>190</v>
      </c>
      <c r="H19" s="24">
        <v>6000</v>
      </c>
      <c r="I19" s="24">
        <v>6000</v>
      </c>
      <c r="J19" s="24"/>
      <c r="K19" s="24"/>
      <c r="L19" s="24">
        <v>6000</v>
      </c>
      <c r="M19" s="24"/>
      <c r="N19" s="24"/>
      <c r="O19" s="24"/>
      <c r="P19" s="24"/>
      <c r="Q19" s="24"/>
      <c r="R19" s="24"/>
      <c r="S19" s="24"/>
      <c r="T19" s="24"/>
      <c r="U19" s="24"/>
      <c r="V19" s="24"/>
      <c r="W19" s="24"/>
    </row>
    <row r="20" ht="25" customHeight="1" spans="1:23">
      <c r="A20" s="133" t="s">
        <v>52</v>
      </c>
      <c r="B20" s="21" t="s">
        <v>183</v>
      </c>
      <c r="C20" s="22" t="s">
        <v>184</v>
      </c>
      <c r="D20" s="21" t="s">
        <v>71</v>
      </c>
      <c r="E20" s="21" t="s">
        <v>72</v>
      </c>
      <c r="F20" s="21" t="s">
        <v>191</v>
      </c>
      <c r="G20" s="21" t="s">
        <v>192</v>
      </c>
      <c r="H20" s="24">
        <v>3500</v>
      </c>
      <c r="I20" s="24">
        <v>3500</v>
      </c>
      <c r="J20" s="24"/>
      <c r="K20" s="24"/>
      <c r="L20" s="24">
        <v>3500</v>
      </c>
      <c r="M20" s="24"/>
      <c r="N20" s="24"/>
      <c r="O20" s="24"/>
      <c r="P20" s="24"/>
      <c r="Q20" s="24"/>
      <c r="R20" s="24"/>
      <c r="S20" s="24"/>
      <c r="T20" s="24"/>
      <c r="U20" s="24"/>
      <c r="V20" s="24"/>
      <c r="W20" s="24"/>
    </row>
    <row r="21" ht="25" customHeight="1" spans="1:23">
      <c r="A21" s="133" t="s">
        <v>52</v>
      </c>
      <c r="B21" s="21" t="s">
        <v>183</v>
      </c>
      <c r="C21" s="22" t="s">
        <v>184</v>
      </c>
      <c r="D21" s="21" t="s">
        <v>71</v>
      </c>
      <c r="E21" s="21" t="s">
        <v>72</v>
      </c>
      <c r="F21" s="21" t="s">
        <v>193</v>
      </c>
      <c r="G21" s="21" t="s">
        <v>194</v>
      </c>
      <c r="H21" s="24">
        <v>4460</v>
      </c>
      <c r="I21" s="24">
        <v>4460</v>
      </c>
      <c r="J21" s="24"/>
      <c r="K21" s="24"/>
      <c r="L21" s="24">
        <v>4460</v>
      </c>
      <c r="M21" s="24"/>
      <c r="N21" s="24"/>
      <c r="O21" s="24"/>
      <c r="P21" s="24"/>
      <c r="Q21" s="24"/>
      <c r="R21" s="24"/>
      <c r="S21" s="24"/>
      <c r="T21" s="24"/>
      <c r="U21" s="24"/>
      <c r="V21" s="24"/>
      <c r="W21" s="24"/>
    </row>
    <row r="22" ht="25" customHeight="1" spans="1:23">
      <c r="A22" s="133" t="s">
        <v>52</v>
      </c>
      <c r="B22" s="21" t="s">
        <v>195</v>
      </c>
      <c r="C22" s="22" t="s">
        <v>196</v>
      </c>
      <c r="D22" s="21" t="s">
        <v>71</v>
      </c>
      <c r="E22" s="21" t="s">
        <v>72</v>
      </c>
      <c r="F22" s="21" t="s">
        <v>197</v>
      </c>
      <c r="G22" s="21" t="s">
        <v>198</v>
      </c>
      <c r="H22" s="24">
        <v>85200</v>
      </c>
      <c r="I22" s="24">
        <v>85200</v>
      </c>
      <c r="J22" s="24"/>
      <c r="K22" s="24"/>
      <c r="L22" s="24">
        <v>85200</v>
      </c>
      <c r="M22" s="24"/>
      <c r="N22" s="24"/>
      <c r="O22" s="24"/>
      <c r="P22" s="24"/>
      <c r="Q22" s="24"/>
      <c r="R22" s="24"/>
      <c r="S22" s="24"/>
      <c r="T22" s="24"/>
      <c r="U22" s="24"/>
      <c r="V22" s="24"/>
      <c r="W22" s="24"/>
    </row>
    <row r="23" ht="25" customHeight="1" spans="1:23">
      <c r="A23" s="133" t="s">
        <v>52</v>
      </c>
      <c r="B23" s="21" t="s">
        <v>199</v>
      </c>
      <c r="C23" s="22" t="s">
        <v>200</v>
      </c>
      <c r="D23" s="21" t="s">
        <v>81</v>
      </c>
      <c r="E23" s="21" t="s">
        <v>82</v>
      </c>
      <c r="F23" s="21" t="s">
        <v>185</v>
      </c>
      <c r="G23" s="21" t="s">
        <v>186</v>
      </c>
      <c r="H23" s="24">
        <v>300</v>
      </c>
      <c r="I23" s="24">
        <v>300</v>
      </c>
      <c r="J23" s="24"/>
      <c r="K23" s="24"/>
      <c r="L23" s="24">
        <v>300</v>
      </c>
      <c r="M23" s="24"/>
      <c r="N23" s="24"/>
      <c r="O23" s="24"/>
      <c r="P23" s="24"/>
      <c r="Q23" s="24"/>
      <c r="R23" s="24"/>
      <c r="S23" s="24"/>
      <c r="T23" s="24"/>
      <c r="U23" s="24"/>
      <c r="V23" s="24"/>
      <c r="W23" s="24"/>
    </row>
    <row r="24" ht="25" customHeight="1" spans="1:23">
      <c r="A24" s="133" t="s">
        <v>52</v>
      </c>
      <c r="B24" s="21" t="s">
        <v>201</v>
      </c>
      <c r="C24" s="22" t="s">
        <v>140</v>
      </c>
      <c r="D24" s="21" t="s">
        <v>71</v>
      </c>
      <c r="E24" s="21" t="s">
        <v>72</v>
      </c>
      <c r="F24" s="21" t="s">
        <v>202</v>
      </c>
      <c r="G24" s="21" t="s">
        <v>140</v>
      </c>
      <c r="H24" s="24">
        <v>3000</v>
      </c>
      <c r="I24" s="24">
        <v>3000</v>
      </c>
      <c r="J24" s="24"/>
      <c r="K24" s="24"/>
      <c r="L24" s="24">
        <v>3000</v>
      </c>
      <c r="M24" s="24"/>
      <c r="N24" s="24"/>
      <c r="O24" s="24"/>
      <c r="P24" s="24"/>
      <c r="Q24" s="24"/>
      <c r="R24" s="24"/>
      <c r="S24" s="24"/>
      <c r="T24" s="24"/>
      <c r="U24" s="24"/>
      <c r="V24" s="24"/>
      <c r="W24" s="24"/>
    </row>
    <row r="25" ht="25" customHeight="1" spans="1:23">
      <c r="A25" s="133" t="s">
        <v>52</v>
      </c>
      <c r="B25" s="21" t="s">
        <v>203</v>
      </c>
      <c r="C25" s="22" t="s">
        <v>204</v>
      </c>
      <c r="D25" s="21" t="s">
        <v>71</v>
      </c>
      <c r="E25" s="21" t="s">
        <v>72</v>
      </c>
      <c r="F25" s="21" t="s">
        <v>205</v>
      </c>
      <c r="G25" s="21" t="s">
        <v>206</v>
      </c>
      <c r="H25" s="24">
        <v>792</v>
      </c>
      <c r="I25" s="24">
        <v>792</v>
      </c>
      <c r="J25" s="24"/>
      <c r="K25" s="24"/>
      <c r="L25" s="24">
        <v>792</v>
      </c>
      <c r="M25" s="24"/>
      <c r="N25" s="24"/>
      <c r="O25" s="24"/>
      <c r="P25" s="24"/>
      <c r="Q25" s="24"/>
      <c r="R25" s="24"/>
      <c r="S25" s="24"/>
      <c r="T25" s="24"/>
      <c r="U25" s="24"/>
      <c r="V25" s="24"/>
      <c r="W25" s="24"/>
    </row>
    <row r="26" ht="25" customHeight="1" spans="1:23">
      <c r="A26" s="133" t="s">
        <v>52</v>
      </c>
      <c r="B26" s="21" t="s">
        <v>203</v>
      </c>
      <c r="C26" s="22" t="s">
        <v>204</v>
      </c>
      <c r="D26" s="21" t="s">
        <v>83</v>
      </c>
      <c r="E26" s="21" t="s">
        <v>84</v>
      </c>
      <c r="F26" s="21" t="s">
        <v>207</v>
      </c>
      <c r="G26" s="21" t="s">
        <v>208</v>
      </c>
      <c r="H26" s="24">
        <v>107715</v>
      </c>
      <c r="I26" s="24">
        <v>107715</v>
      </c>
      <c r="J26" s="24"/>
      <c r="K26" s="24"/>
      <c r="L26" s="24">
        <v>107715</v>
      </c>
      <c r="M26" s="24"/>
      <c r="N26" s="24"/>
      <c r="O26" s="24"/>
      <c r="P26" s="24"/>
      <c r="Q26" s="24"/>
      <c r="R26" s="24"/>
      <c r="S26" s="24"/>
      <c r="T26" s="24"/>
      <c r="U26" s="24"/>
      <c r="V26" s="24"/>
      <c r="W26" s="24"/>
    </row>
    <row r="27" ht="25" customHeight="1" spans="1:23">
      <c r="A27" s="133" t="s">
        <v>52</v>
      </c>
      <c r="B27" s="21" t="s">
        <v>203</v>
      </c>
      <c r="C27" s="22" t="s">
        <v>204</v>
      </c>
      <c r="D27" s="21" t="s">
        <v>89</v>
      </c>
      <c r="E27" s="21" t="s">
        <v>90</v>
      </c>
      <c r="F27" s="21" t="s">
        <v>168</v>
      </c>
      <c r="G27" s="21" t="s">
        <v>169</v>
      </c>
      <c r="H27" s="24">
        <v>44700</v>
      </c>
      <c r="I27" s="24">
        <v>44700</v>
      </c>
      <c r="J27" s="24"/>
      <c r="K27" s="24"/>
      <c r="L27" s="24">
        <v>44700</v>
      </c>
      <c r="M27" s="24"/>
      <c r="N27" s="24"/>
      <c r="O27" s="24"/>
      <c r="P27" s="24"/>
      <c r="Q27" s="24"/>
      <c r="R27" s="24"/>
      <c r="S27" s="24"/>
      <c r="T27" s="24"/>
      <c r="U27" s="24"/>
      <c r="V27" s="24"/>
      <c r="W27" s="24"/>
    </row>
    <row r="28" ht="25" customHeight="1" spans="1:23">
      <c r="A28" s="133" t="s">
        <v>52</v>
      </c>
      <c r="B28" s="21" t="s">
        <v>203</v>
      </c>
      <c r="C28" s="22" t="s">
        <v>204</v>
      </c>
      <c r="D28" s="21" t="s">
        <v>93</v>
      </c>
      <c r="E28" s="21" t="s">
        <v>94</v>
      </c>
      <c r="F28" s="21" t="s">
        <v>209</v>
      </c>
      <c r="G28" s="21" t="s">
        <v>210</v>
      </c>
      <c r="H28" s="24">
        <v>24480</v>
      </c>
      <c r="I28" s="24">
        <v>24480</v>
      </c>
      <c r="J28" s="24"/>
      <c r="K28" s="24"/>
      <c r="L28" s="24">
        <v>24480</v>
      </c>
      <c r="M28" s="24"/>
      <c r="N28" s="24"/>
      <c r="O28" s="24"/>
      <c r="P28" s="24"/>
      <c r="Q28" s="24"/>
      <c r="R28" s="24"/>
      <c r="S28" s="24"/>
      <c r="T28" s="24"/>
      <c r="U28" s="24"/>
      <c r="V28" s="24"/>
      <c r="W28" s="24"/>
    </row>
    <row r="29" ht="25" customHeight="1" spans="1:23">
      <c r="A29" s="133" t="s">
        <v>52</v>
      </c>
      <c r="B29" s="21" t="s">
        <v>203</v>
      </c>
      <c r="C29" s="22" t="s">
        <v>204</v>
      </c>
      <c r="D29" s="21" t="s">
        <v>95</v>
      </c>
      <c r="E29" s="21" t="s">
        <v>96</v>
      </c>
      <c r="F29" s="21" t="s">
        <v>205</v>
      </c>
      <c r="G29" s="21" t="s">
        <v>206</v>
      </c>
      <c r="H29" s="24">
        <v>1080</v>
      </c>
      <c r="I29" s="24">
        <v>1080</v>
      </c>
      <c r="J29" s="24"/>
      <c r="K29" s="24"/>
      <c r="L29" s="24">
        <v>1080</v>
      </c>
      <c r="M29" s="24"/>
      <c r="N29" s="24"/>
      <c r="O29" s="24"/>
      <c r="P29" s="24"/>
      <c r="Q29" s="24"/>
      <c r="R29" s="24"/>
      <c r="S29" s="24"/>
      <c r="T29" s="24"/>
      <c r="U29" s="24"/>
      <c r="V29" s="24"/>
      <c r="W29" s="24"/>
    </row>
    <row r="30" ht="18.85" customHeight="1" spans="1:23">
      <c r="A30" s="33" t="s">
        <v>106</v>
      </c>
      <c r="B30" s="34"/>
      <c r="C30" s="34"/>
      <c r="D30" s="34"/>
      <c r="E30" s="34"/>
      <c r="F30" s="34"/>
      <c r="G30" s="35"/>
      <c r="H30" s="24">
        <f>SUM(H10:H29)</f>
        <v>964731</v>
      </c>
      <c r="I30" s="24">
        <f>SUM(I10:I29)</f>
        <v>964731</v>
      </c>
      <c r="J30" s="24"/>
      <c r="K30" s="24"/>
      <c r="L30" s="24">
        <f>SUM(L10:L29)</f>
        <v>964731</v>
      </c>
      <c r="M30" s="24"/>
      <c r="N30" s="24"/>
      <c r="O30" s="24"/>
      <c r="P30" s="24"/>
      <c r="Q30" s="24"/>
      <c r="R30" s="24"/>
      <c r="S30" s="24"/>
      <c r="T30" s="24"/>
      <c r="U30" s="24"/>
      <c r="V30" s="24"/>
      <c r="W30" s="24"/>
    </row>
  </sheetData>
  <mergeCells count="30">
    <mergeCell ref="A3:W3"/>
    <mergeCell ref="A4:G4"/>
    <mergeCell ref="H5:W5"/>
    <mergeCell ref="I6:M6"/>
    <mergeCell ref="N6:P6"/>
    <mergeCell ref="R6:W6"/>
    <mergeCell ref="A30:G3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tabSelected="1" topLeftCell="F1" workbookViewId="0">
      <pane ySplit="1" topLeftCell="A2" activePane="bottomLeft" state="frozen"/>
      <selection/>
      <selection pane="bottomLeft" activeCell="D22" sqref="D22"/>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8"/>
      <c r="W2" s="59" t="s">
        <v>211</v>
      </c>
    </row>
    <row r="3" ht="27.85" customHeight="1" spans="1:23">
      <c r="A3" s="29" t="s">
        <v>212</v>
      </c>
      <c r="B3" s="29"/>
      <c r="C3" s="29"/>
      <c r="D3" s="29"/>
      <c r="E3" s="29"/>
      <c r="F3" s="29"/>
      <c r="G3" s="29"/>
      <c r="H3" s="29"/>
      <c r="I3" s="29"/>
      <c r="J3" s="29"/>
      <c r="K3" s="29"/>
      <c r="L3" s="29"/>
      <c r="M3" s="29"/>
      <c r="N3" s="29"/>
      <c r="O3" s="29"/>
      <c r="P3" s="29"/>
      <c r="Q3" s="29"/>
      <c r="R3" s="29"/>
      <c r="S3" s="29"/>
      <c r="T3" s="29"/>
      <c r="U3" s="29"/>
      <c r="V3" s="29"/>
      <c r="W3" s="29"/>
    </row>
    <row r="4" ht="13.6" customHeight="1" spans="1:23">
      <c r="A4" s="5" t="str">
        <f>'部门财务收支预算总表01-1'!A4</f>
        <v>单位名称：中国共产主义青年团新平彝族傣族自治县委员会</v>
      </c>
      <c r="B4" s="131" t="str">
        <f t="shared" ref="B4" si="0">"单位名称："&amp;"绩效评价中心"</f>
        <v>单位名称：绩效评价中心</v>
      </c>
      <c r="C4" s="131"/>
      <c r="D4" s="131"/>
      <c r="E4" s="131"/>
      <c r="F4" s="131"/>
      <c r="G4" s="131"/>
      <c r="H4" s="131"/>
      <c r="I4" s="131"/>
      <c r="J4" s="7"/>
      <c r="K4" s="7"/>
      <c r="L4" s="7"/>
      <c r="M4" s="7"/>
      <c r="N4" s="7"/>
      <c r="O4" s="7"/>
      <c r="P4" s="7"/>
      <c r="Q4" s="7"/>
      <c r="U4" s="138"/>
      <c r="W4" s="113" t="s">
        <v>136</v>
      </c>
    </row>
    <row r="5" ht="21.8" customHeight="1" spans="1:23">
      <c r="A5" s="9" t="s">
        <v>213</v>
      </c>
      <c r="B5" s="9" t="s">
        <v>146</v>
      </c>
      <c r="C5" s="9" t="s">
        <v>147</v>
      </c>
      <c r="D5" s="9" t="s">
        <v>214</v>
      </c>
      <c r="E5" s="10" t="s">
        <v>148</v>
      </c>
      <c r="F5" s="10" t="s">
        <v>149</v>
      </c>
      <c r="G5" s="10" t="s">
        <v>150</v>
      </c>
      <c r="H5" s="10" t="s">
        <v>151</v>
      </c>
      <c r="I5" s="67" t="s">
        <v>37</v>
      </c>
      <c r="J5" s="67" t="s">
        <v>215</v>
      </c>
      <c r="K5" s="67"/>
      <c r="L5" s="67"/>
      <c r="M5" s="67"/>
      <c r="N5" s="135" t="s">
        <v>153</v>
      </c>
      <c r="O5" s="135"/>
      <c r="P5" s="135"/>
      <c r="Q5" s="10" t="s">
        <v>43</v>
      </c>
      <c r="R5" s="11" t="s">
        <v>59</v>
      </c>
      <c r="S5" s="12"/>
      <c r="T5" s="12"/>
      <c r="U5" s="12"/>
      <c r="V5" s="12"/>
      <c r="W5" s="13"/>
    </row>
    <row r="6" ht="21.8" customHeight="1" spans="1:23">
      <c r="A6" s="14"/>
      <c r="B6" s="14"/>
      <c r="C6" s="14"/>
      <c r="D6" s="14"/>
      <c r="E6" s="15"/>
      <c r="F6" s="15"/>
      <c r="G6" s="15"/>
      <c r="H6" s="15"/>
      <c r="I6" s="67"/>
      <c r="J6" s="51" t="s">
        <v>40</v>
      </c>
      <c r="K6" s="51"/>
      <c r="L6" s="51" t="s">
        <v>41</v>
      </c>
      <c r="M6" s="51" t="s">
        <v>42</v>
      </c>
      <c r="N6" s="136" t="s">
        <v>40</v>
      </c>
      <c r="O6" s="136" t="s">
        <v>41</v>
      </c>
      <c r="P6" s="136" t="s">
        <v>42</v>
      </c>
      <c r="Q6" s="15"/>
      <c r="R6" s="10" t="s">
        <v>39</v>
      </c>
      <c r="S6" s="10" t="s">
        <v>50</v>
      </c>
      <c r="T6" s="10" t="s">
        <v>159</v>
      </c>
      <c r="U6" s="10" t="s">
        <v>46</v>
      </c>
      <c r="V6" s="10" t="s">
        <v>47</v>
      </c>
      <c r="W6" s="10" t="s">
        <v>48</v>
      </c>
    </row>
    <row r="7" ht="40.6" customHeight="1" spans="1:23">
      <c r="A7" s="17"/>
      <c r="B7" s="17"/>
      <c r="C7" s="17"/>
      <c r="D7" s="17"/>
      <c r="E7" s="18"/>
      <c r="F7" s="18"/>
      <c r="G7" s="18"/>
      <c r="H7" s="18"/>
      <c r="I7" s="67"/>
      <c r="J7" s="51" t="s">
        <v>39</v>
      </c>
      <c r="K7" s="51" t="s">
        <v>216</v>
      </c>
      <c r="L7" s="51"/>
      <c r="M7" s="51"/>
      <c r="N7" s="18"/>
      <c r="O7" s="18"/>
      <c r="P7" s="18"/>
      <c r="Q7" s="18"/>
      <c r="R7" s="18"/>
      <c r="S7" s="18"/>
      <c r="T7" s="18"/>
      <c r="U7" s="19"/>
      <c r="V7" s="18"/>
      <c r="W7" s="18"/>
    </row>
    <row r="8" ht="15.0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9" customHeight="1" spans="1:23">
      <c r="A9" s="21"/>
      <c r="B9" s="21"/>
      <c r="C9" s="22" t="s">
        <v>217</v>
      </c>
      <c r="D9" s="21"/>
      <c r="E9" s="21"/>
      <c r="F9" s="21"/>
      <c r="G9" s="21"/>
      <c r="H9" s="21"/>
      <c r="I9" s="23">
        <v>23400</v>
      </c>
      <c r="J9" s="23">
        <v>23400</v>
      </c>
      <c r="K9" s="23">
        <v>23400</v>
      </c>
      <c r="L9" s="137"/>
      <c r="M9" s="137"/>
      <c r="N9" s="137"/>
      <c r="O9" s="137"/>
      <c r="P9" s="137"/>
      <c r="Q9" s="137"/>
      <c r="R9" s="137"/>
      <c r="S9" s="137"/>
      <c r="T9" s="137"/>
      <c r="U9" s="98"/>
      <c r="V9" s="137"/>
      <c r="W9" s="137"/>
    </row>
    <row r="10" ht="32.9" customHeight="1" spans="1:23">
      <c r="A10" s="21" t="s">
        <v>218</v>
      </c>
      <c r="B10" s="21" t="s">
        <v>219</v>
      </c>
      <c r="C10" s="22" t="s">
        <v>217</v>
      </c>
      <c r="D10" s="22" t="s">
        <v>52</v>
      </c>
      <c r="E10" s="21" t="s">
        <v>71</v>
      </c>
      <c r="F10" s="21" t="s">
        <v>72</v>
      </c>
      <c r="G10" s="21" t="s">
        <v>220</v>
      </c>
      <c r="H10" s="21" t="s">
        <v>221</v>
      </c>
      <c r="I10" s="23">
        <v>5000</v>
      </c>
      <c r="J10" s="23">
        <v>5000</v>
      </c>
      <c r="K10" s="23">
        <v>5000</v>
      </c>
      <c r="L10" s="137"/>
      <c r="M10" s="137"/>
      <c r="N10" s="137"/>
      <c r="O10" s="137"/>
      <c r="P10" s="137"/>
      <c r="Q10" s="137"/>
      <c r="R10" s="137"/>
      <c r="S10" s="137"/>
      <c r="T10" s="137"/>
      <c r="U10" s="98"/>
      <c r="V10" s="137"/>
      <c r="W10" s="137"/>
    </row>
    <row r="11" ht="32.9" customHeight="1" spans="1:23">
      <c r="A11" s="21" t="s">
        <v>218</v>
      </c>
      <c r="B11" s="21" t="s">
        <v>219</v>
      </c>
      <c r="C11" s="22" t="s">
        <v>217</v>
      </c>
      <c r="D11" s="22" t="s">
        <v>52</v>
      </c>
      <c r="E11" s="21" t="s">
        <v>71</v>
      </c>
      <c r="F11" s="21" t="s">
        <v>72</v>
      </c>
      <c r="G11" s="21" t="s">
        <v>220</v>
      </c>
      <c r="H11" s="21" t="s">
        <v>221</v>
      </c>
      <c r="I11" s="23">
        <v>18400</v>
      </c>
      <c r="J11" s="23">
        <v>18400</v>
      </c>
      <c r="K11" s="23">
        <v>18400</v>
      </c>
      <c r="L11" s="137"/>
      <c r="M11" s="137"/>
      <c r="N11" s="137"/>
      <c r="O11" s="137"/>
      <c r="P11" s="137"/>
      <c r="Q11" s="137"/>
      <c r="R11" s="137"/>
      <c r="S11" s="137"/>
      <c r="T11" s="137"/>
      <c r="U11" s="98"/>
      <c r="V11" s="137"/>
      <c r="W11" s="137"/>
    </row>
    <row r="12" ht="32.9" customHeight="1" spans="1:23">
      <c r="A12" s="103"/>
      <c r="B12" s="103"/>
      <c r="C12" s="22" t="s">
        <v>222</v>
      </c>
      <c r="D12" s="132"/>
      <c r="E12" s="103"/>
      <c r="F12" s="103"/>
      <c r="G12" s="103"/>
      <c r="H12" s="103"/>
      <c r="I12" s="23">
        <v>28800</v>
      </c>
      <c r="J12" s="23">
        <v>28800</v>
      </c>
      <c r="K12" s="23">
        <v>28800</v>
      </c>
      <c r="L12" s="137"/>
      <c r="M12" s="137"/>
      <c r="N12" s="137"/>
      <c r="O12" s="137"/>
      <c r="P12" s="137"/>
      <c r="Q12" s="137"/>
      <c r="R12" s="137"/>
      <c r="S12" s="137"/>
      <c r="T12" s="137"/>
      <c r="U12" s="98"/>
      <c r="V12" s="137"/>
      <c r="W12" s="137"/>
    </row>
    <row r="13" ht="32.9" customHeight="1" spans="1:23">
      <c r="A13" s="21" t="s">
        <v>223</v>
      </c>
      <c r="B13" s="21" t="s">
        <v>224</v>
      </c>
      <c r="C13" s="22" t="s">
        <v>222</v>
      </c>
      <c r="D13" s="22" t="s">
        <v>52</v>
      </c>
      <c r="E13" s="21" t="s">
        <v>73</v>
      </c>
      <c r="F13" s="21" t="s">
        <v>74</v>
      </c>
      <c r="G13" s="21" t="s">
        <v>225</v>
      </c>
      <c r="H13" s="21" t="s">
        <v>226</v>
      </c>
      <c r="I13" s="23">
        <v>28800</v>
      </c>
      <c r="J13" s="23">
        <v>28800</v>
      </c>
      <c r="K13" s="23">
        <v>28800</v>
      </c>
      <c r="L13" s="137"/>
      <c r="M13" s="137"/>
      <c r="N13" s="137"/>
      <c r="O13" s="137"/>
      <c r="P13" s="137"/>
      <c r="Q13" s="137"/>
      <c r="R13" s="137"/>
      <c r="S13" s="137"/>
      <c r="T13" s="137"/>
      <c r="U13" s="98"/>
      <c r="V13" s="137"/>
      <c r="W13" s="137"/>
    </row>
    <row r="14" ht="32.9" customHeight="1" spans="1:23">
      <c r="A14" s="103"/>
      <c r="B14" s="103"/>
      <c r="C14" s="22" t="s">
        <v>227</v>
      </c>
      <c r="D14" s="132"/>
      <c r="E14" s="103"/>
      <c r="F14" s="103"/>
      <c r="G14" s="103"/>
      <c r="H14" s="103"/>
      <c r="I14" s="23">
        <v>274900</v>
      </c>
      <c r="J14" s="23">
        <v>274900</v>
      </c>
      <c r="K14" s="23">
        <v>274900</v>
      </c>
      <c r="L14" s="137"/>
      <c r="M14" s="137"/>
      <c r="N14" s="137"/>
      <c r="O14" s="137"/>
      <c r="P14" s="137"/>
      <c r="Q14" s="137"/>
      <c r="R14" s="137"/>
      <c r="S14" s="137"/>
      <c r="T14" s="137"/>
      <c r="U14" s="98"/>
      <c r="V14" s="137"/>
      <c r="W14" s="137"/>
    </row>
    <row r="15" ht="32.9" customHeight="1" spans="1:23">
      <c r="A15" s="21" t="s">
        <v>228</v>
      </c>
      <c r="B15" s="21" t="s">
        <v>229</v>
      </c>
      <c r="C15" s="22" t="s">
        <v>227</v>
      </c>
      <c r="D15" s="22" t="s">
        <v>52</v>
      </c>
      <c r="E15" s="21" t="s">
        <v>73</v>
      </c>
      <c r="F15" s="21" t="s">
        <v>74</v>
      </c>
      <c r="G15" s="21" t="s">
        <v>230</v>
      </c>
      <c r="H15" s="21" t="s">
        <v>231</v>
      </c>
      <c r="I15" s="23">
        <v>274900</v>
      </c>
      <c r="J15" s="23">
        <v>274900</v>
      </c>
      <c r="K15" s="23">
        <v>274900</v>
      </c>
      <c r="L15" s="137"/>
      <c r="M15" s="137"/>
      <c r="N15" s="137"/>
      <c r="O15" s="137"/>
      <c r="P15" s="137"/>
      <c r="Q15" s="137"/>
      <c r="R15" s="137"/>
      <c r="S15" s="137"/>
      <c r="T15" s="137"/>
      <c r="U15" s="98"/>
      <c r="V15" s="137"/>
      <c r="W15" s="137"/>
    </row>
    <row r="16" ht="32.9" customHeight="1" spans="1:23">
      <c r="A16" s="103"/>
      <c r="B16" s="103"/>
      <c r="C16" s="22" t="s">
        <v>232</v>
      </c>
      <c r="D16" s="132"/>
      <c r="E16" s="103"/>
      <c r="F16" s="103"/>
      <c r="G16" s="103"/>
      <c r="H16" s="103"/>
      <c r="I16" s="23">
        <v>50000</v>
      </c>
      <c r="J16" s="23">
        <v>50000</v>
      </c>
      <c r="K16" s="23">
        <v>50000</v>
      </c>
      <c r="L16" s="137"/>
      <c r="M16" s="137"/>
      <c r="N16" s="137"/>
      <c r="O16" s="137"/>
      <c r="P16" s="137"/>
      <c r="Q16" s="137"/>
      <c r="R16" s="137"/>
      <c r="S16" s="137"/>
      <c r="T16" s="137"/>
      <c r="U16" s="98"/>
      <c r="V16" s="137"/>
      <c r="W16" s="137"/>
    </row>
    <row r="17" ht="32.9" customHeight="1" spans="1:23">
      <c r="A17" s="21" t="s">
        <v>218</v>
      </c>
      <c r="B17" s="21" t="s">
        <v>233</v>
      </c>
      <c r="C17" s="22" t="s">
        <v>232</v>
      </c>
      <c r="D17" s="22" t="s">
        <v>52</v>
      </c>
      <c r="E17" s="21" t="s">
        <v>75</v>
      </c>
      <c r="F17" s="21" t="s">
        <v>76</v>
      </c>
      <c r="G17" s="21" t="s">
        <v>185</v>
      </c>
      <c r="H17" s="21" t="s">
        <v>186</v>
      </c>
      <c r="I17" s="23">
        <v>200</v>
      </c>
      <c r="J17" s="23">
        <v>200</v>
      </c>
      <c r="K17" s="23">
        <v>200</v>
      </c>
      <c r="L17" s="137"/>
      <c r="M17" s="137"/>
      <c r="N17" s="137"/>
      <c r="O17" s="137"/>
      <c r="P17" s="137"/>
      <c r="Q17" s="137"/>
      <c r="R17" s="137"/>
      <c r="S17" s="137"/>
      <c r="T17" s="137"/>
      <c r="U17" s="98"/>
      <c r="V17" s="137"/>
      <c r="W17" s="137"/>
    </row>
    <row r="18" ht="32.9" customHeight="1" spans="1:23">
      <c r="A18" s="21" t="s">
        <v>218</v>
      </c>
      <c r="B18" s="21" t="s">
        <v>233</v>
      </c>
      <c r="C18" s="22" t="s">
        <v>232</v>
      </c>
      <c r="D18" s="22" t="s">
        <v>52</v>
      </c>
      <c r="E18" s="21" t="s">
        <v>75</v>
      </c>
      <c r="F18" s="21" t="s">
        <v>76</v>
      </c>
      <c r="G18" s="21" t="s">
        <v>185</v>
      </c>
      <c r="H18" s="21" t="s">
        <v>186</v>
      </c>
      <c r="I18" s="23">
        <v>4800</v>
      </c>
      <c r="J18" s="23">
        <v>4800</v>
      </c>
      <c r="K18" s="23">
        <v>4800</v>
      </c>
      <c r="L18" s="137"/>
      <c r="M18" s="137"/>
      <c r="N18" s="137"/>
      <c r="O18" s="137"/>
      <c r="P18" s="137"/>
      <c r="Q18" s="137"/>
      <c r="R18" s="137"/>
      <c r="S18" s="137"/>
      <c r="T18" s="137"/>
      <c r="U18" s="98"/>
      <c r="V18" s="137"/>
      <c r="W18" s="137"/>
    </row>
    <row r="19" ht="32.9" customHeight="1" spans="1:23">
      <c r="A19" s="21" t="s">
        <v>218</v>
      </c>
      <c r="B19" s="21" t="s">
        <v>233</v>
      </c>
      <c r="C19" s="22" t="s">
        <v>232</v>
      </c>
      <c r="D19" s="22" t="s">
        <v>52</v>
      </c>
      <c r="E19" s="21" t="s">
        <v>75</v>
      </c>
      <c r="F19" s="21" t="s">
        <v>76</v>
      </c>
      <c r="G19" s="21" t="s">
        <v>234</v>
      </c>
      <c r="H19" s="21" t="s">
        <v>235</v>
      </c>
      <c r="I19" s="23">
        <v>11300</v>
      </c>
      <c r="J19" s="23">
        <v>11300</v>
      </c>
      <c r="K19" s="23">
        <v>11300</v>
      </c>
      <c r="L19" s="137"/>
      <c r="M19" s="137"/>
      <c r="N19" s="137"/>
      <c r="O19" s="137"/>
      <c r="P19" s="137"/>
      <c r="Q19" s="137"/>
      <c r="R19" s="137"/>
      <c r="S19" s="137"/>
      <c r="T19" s="137"/>
      <c r="U19" s="98"/>
      <c r="V19" s="137"/>
      <c r="W19" s="137"/>
    </row>
    <row r="20" ht="32.9" customHeight="1" spans="1:23">
      <c r="A20" s="21" t="s">
        <v>218</v>
      </c>
      <c r="B20" s="21" t="s">
        <v>233</v>
      </c>
      <c r="C20" s="22" t="s">
        <v>232</v>
      </c>
      <c r="D20" s="22" t="s">
        <v>52</v>
      </c>
      <c r="E20" s="21" t="s">
        <v>75</v>
      </c>
      <c r="F20" s="21" t="s">
        <v>76</v>
      </c>
      <c r="G20" s="21" t="s">
        <v>234</v>
      </c>
      <c r="H20" s="21" t="s">
        <v>235</v>
      </c>
      <c r="I20" s="23">
        <v>2700</v>
      </c>
      <c r="J20" s="23">
        <v>2700</v>
      </c>
      <c r="K20" s="23">
        <v>2700</v>
      </c>
      <c r="L20" s="137"/>
      <c r="M20" s="137"/>
      <c r="N20" s="137"/>
      <c r="O20" s="137"/>
      <c r="P20" s="137"/>
      <c r="Q20" s="137"/>
      <c r="R20" s="137"/>
      <c r="S20" s="137"/>
      <c r="T20" s="137"/>
      <c r="U20" s="98"/>
      <c r="V20" s="137"/>
      <c r="W20" s="137"/>
    </row>
    <row r="21" ht="32.9" customHeight="1" spans="1:23">
      <c r="A21" s="21" t="s">
        <v>218</v>
      </c>
      <c r="B21" s="21" t="s">
        <v>233</v>
      </c>
      <c r="C21" s="22" t="s">
        <v>232</v>
      </c>
      <c r="D21" s="22" t="s">
        <v>52</v>
      </c>
      <c r="E21" s="21" t="s">
        <v>75</v>
      </c>
      <c r="F21" s="21" t="s">
        <v>76</v>
      </c>
      <c r="G21" s="21" t="s">
        <v>236</v>
      </c>
      <c r="H21" s="21" t="s">
        <v>237</v>
      </c>
      <c r="I21" s="23">
        <v>5000</v>
      </c>
      <c r="J21" s="23">
        <v>5000</v>
      </c>
      <c r="K21" s="23">
        <v>5000</v>
      </c>
      <c r="L21" s="137"/>
      <c r="M21" s="137"/>
      <c r="N21" s="137"/>
      <c r="O21" s="137"/>
      <c r="P21" s="137"/>
      <c r="Q21" s="137"/>
      <c r="R21" s="137"/>
      <c r="S21" s="137"/>
      <c r="T21" s="137"/>
      <c r="U21" s="98"/>
      <c r="V21" s="137"/>
      <c r="W21" s="137"/>
    </row>
    <row r="22" ht="32.9" customHeight="1" spans="1:23">
      <c r="A22" s="21" t="s">
        <v>218</v>
      </c>
      <c r="B22" s="21" t="s">
        <v>233</v>
      </c>
      <c r="C22" s="22" t="s">
        <v>232</v>
      </c>
      <c r="D22" s="22" t="s">
        <v>52</v>
      </c>
      <c r="E22" s="21" t="s">
        <v>75</v>
      </c>
      <c r="F22" s="21" t="s">
        <v>76</v>
      </c>
      <c r="G22" s="21" t="s">
        <v>238</v>
      </c>
      <c r="H22" s="21" t="s">
        <v>239</v>
      </c>
      <c r="I22" s="23">
        <v>18000</v>
      </c>
      <c r="J22" s="23">
        <v>18000</v>
      </c>
      <c r="K22" s="23">
        <v>18000</v>
      </c>
      <c r="L22" s="137"/>
      <c r="M22" s="137"/>
      <c r="N22" s="137"/>
      <c r="O22" s="137"/>
      <c r="P22" s="137"/>
      <c r="Q22" s="137"/>
      <c r="R22" s="137"/>
      <c r="S22" s="137"/>
      <c r="T22" s="137"/>
      <c r="U22" s="98"/>
      <c r="V22" s="137"/>
      <c r="W22" s="137"/>
    </row>
    <row r="23" ht="32.9" customHeight="1" spans="1:23">
      <c r="A23" s="21" t="s">
        <v>218</v>
      </c>
      <c r="B23" s="21" t="s">
        <v>233</v>
      </c>
      <c r="C23" s="22" t="s">
        <v>232</v>
      </c>
      <c r="D23" s="22" t="s">
        <v>52</v>
      </c>
      <c r="E23" s="21" t="s">
        <v>75</v>
      </c>
      <c r="F23" s="21" t="s">
        <v>76</v>
      </c>
      <c r="G23" s="21" t="s">
        <v>178</v>
      </c>
      <c r="H23" s="21" t="s">
        <v>179</v>
      </c>
      <c r="I23" s="23">
        <v>3000</v>
      </c>
      <c r="J23" s="23">
        <v>3000</v>
      </c>
      <c r="K23" s="23">
        <v>3000</v>
      </c>
      <c r="L23" s="137"/>
      <c r="M23" s="137"/>
      <c r="N23" s="137"/>
      <c r="O23" s="137"/>
      <c r="P23" s="137"/>
      <c r="Q23" s="137"/>
      <c r="R23" s="137"/>
      <c r="S23" s="137"/>
      <c r="T23" s="137"/>
      <c r="U23" s="98"/>
      <c r="V23" s="137"/>
      <c r="W23" s="137"/>
    </row>
    <row r="24" ht="32.9" customHeight="1" spans="1:23">
      <c r="A24" s="21" t="s">
        <v>218</v>
      </c>
      <c r="B24" s="21" t="s">
        <v>233</v>
      </c>
      <c r="C24" s="22" t="s">
        <v>232</v>
      </c>
      <c r="D24" s="22" t="s">
        <v>52</v>
      </c>
      <c r="E24" s="21" t="s">
        <v>75</v>
      </c>
      <c r="F24" s="21" t="s">
        <v>76</v>
      </c>
      <c r="G24" s="21" t="s">
        <v>193</v>
      </c>
      <c r="H24" s="21" t="s">
        <v>194</v>
      </c>
      <c r="I24" s="23">
        <v>5000</v>
      </c>
      <c r="J24" s="23">
        <v>5000</v>
      </c>
      <c r="K24" s="23">
        <v>5000</v>
      </c>
      <c r="L24" s="137"/>
      <c r="M24" s="137"/>
      <c r="N24" s="137"/>
      <c r="O24" s="137"/>
      <c r="P24" s="137"/>
      <c r="Q24" s="137"/>
      <c r="R24" s="137"/>
      <c r="S24" s="137"/>
      <c r="T24" s="137"/>
      <c r="U24" s="98"/>
      <c r="V24" s="137"/>
      <c r="W24" s="137"/>
    </row>
    <row r="25" ht="32.9" customHeight="1" spans="1:23">
      <c r="A25" s="133"/>
      <c r="B25" s="134"/>
      <c r="C25" s="133" t="s">
        <v>240</v>
      </c>
      <c r="D25" s="133"/>
      <c r="E25" s="133"/>
      <c r="F25" s="133"/>
      <c r="G25" s="133"/>
      <c r="H25" s="133"/>
      <c r="I25" s="137">
        <v>1663.58</v>
      </c>
      <c r="J25" s="137">
        <v>1663.58</v>
      </c>
      <c r="K25" s="137">
        <v>1663.58</v>
      </c>
      <c r="L25" s="137"/>
      <c r="M25" s="137"/>
      <c r="N25" s="137"/>
      <c r="O25" s="137"/>
      <c r="P25" s="137"/>
      <c r="Q25" s="137"/>
      <c r="R25" s="137"/>
      <c r="S25" s="137"/>
      <c r="T25" s="137"/>
      <c r="U25" s="98"/>
      <c r="V25" s="137"/>
      <c r="W25" s="137"/>
    </row>
    <row r="26" ht="32.9" customHeight="1" spans="1:23">
      <c r="A26" s="21" t="s">
        <v>218</v>
      </c>
      <c r="B26" s="134" t="s">
        <v>241</v>
      </c>
      <c r="C26" s="133" t="s">
        <v>242</v>
      </c>
      <c r="D26" s="133" t="s">
        <v>52</v>
      </c>
      <c r="E26" s="133" t="s">
        <v>243</v>
      </c>
      <c r="F26" s="133" t="s">
        <v>99</v>
      </c>
      <c r="G26" s="133" t="s">
        <v>244</v>
      </c>
      <c r="H26" s="133" t="s">
        <v>245</v>
      </c>
      <c r="I26" s="137">
        <v>1663.58</v>
      </c>
      <c r="J26" s="137">
        <v>1663.58</v>
      </c>
      <c r="K26" s="137">
        <v>1663.58</v>
      </c>
      <c r="L26" s="137"/>
      <c r="M26" s="137"/>
      <c r="N26" s="137"/>
      <c r="O26" s="137"/>
      <c r="P26" s="137"/>
      <c r="Q26" s="137"/>
      <c r="R26" s="137"/>
      <c r="S26" s="137"/>
      <c r="T26" s="137"/>
      <c r="U26" s="98"/>
      <c r="V26" s="137"/>
      <c r="W26" s="137"/>
    </row>
    <row r="27" ht="18.85" customHeight="1" spans="1:23">
      <c r="A27" s="33" t="s">
        <v>106</v>
      </c>
      <c r="B27" s="34"/>
      <c r="C27" s="34"/>
      <c r="D27" s="34"/>
      <c r="E27" s="34"/>
      <c r="F27" s="34"/>
      <c r="G27" s="34"/>
      <c r="H27" s="35"/>
      <c r="I27" s="137">
        <v>378763.58</v>
      </c>
      <c r="J27" s="137">
        <v>378763.58</v>
      </c>
      <c r="K27" s="137">
        <v>378763.58</v>
      </c>
      <c r="L27" s="137"/>
      <c r="M27" s="137"/>
      <c r="N27" s="137"/>
      <c r="O27" s="137"/>
      <c r="P27" s="137"/>
      <c r="Q27" s="137"/>
      <c r="R27" s="137"/>
      <c r="S27" s="137"/>
      <c r="T27" s="137"/>
      <c r="U27" s="98"/>
      <c r="V27" s="137"/>
      <c r="W27" s="137"/>
    </row>
  </sheetData>
  <mergeCells count="28">
    <mergeCell ref="A3:W3"/>
    <mergeCell ref="A4:I4"/>
    <mergeCell ref="J5:M5"/>
    <mergeCell ref="N5:P5"/>
    <mergeCell ref="R5:W5"/>
    <mergeCell ref="J6:K6"/>
    <mergeCell ref="A27:H27"/>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2"/>
  <sheetViews>
    <sheetView showZeros="0" tabSelected="1" zoomScale="85" zoomScaleNormal="85" workbookViewId="0">
      <pane ySplit="1" topLeftCell="A29" activePane="bottomLeft" state="frozen"/>
      <selection/>
      <selection pane="bottomLeft" activeCell="D22" sqref="D22"/>
    </sheetView>
  </sheetViews>
  <sheetFormatPr defaultColWidth="9.10833333333333" defaultRowHeight="11.95" customHeight="1"/>
  <cols>
    <col min="1" max="1" width="34.2166666666667" customWidth="1"/>
    <col min="2" max="2" width="35.8916666666667"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27.4416666666667" customWidth="1"/>
  </cols>
  <sheetData>
    <row r="1" customHeight="1" spans="1:10">
      <c r="A1" s="1"/>
      <c r="B1" s="1"/>
      <c r="C1" s="1"/>
      <c r="D1" s="1"/>
      <c r="E1" s="1"/>
      <c r="F1" s="1"/>
      <c r="G1" s="1"/>
      <c r="H1" s="1"/>
      <c r="I1" s="1"/>
      <c r="J1" s="1"/>
    </row>
    <row r="2" customHeight="1" spans="10:10">
      <c r="J2" s="58" t="s">
        <v>246</v>
      </c>
    </row>
    <row r="3" ht="28.5" customHeight="1" spans="1:10">
      <c r="A3" s="49" t="s">
        <v>247</v>
      </c>
      <c r="B3" s="29"/>
      <c r="C3" s="29"/>
      <c r="D3" s="29"/>
      <c r="E3" s="29"/>
      <c r="F3" s="50"/>
      <c r="G3" s="29"/>
      <c r="H3" s="50"/>
      <c r="I3" s="50"/>
      <c r="J3" s="29"/>
    </row>
    <row r="4" ht="15.05" customHeight="1" spans="1:1">
      <c r="A4" s="5" t="str">
        <f>'部门财务收支预算总表01-1'!A4</f>
        <v>单位名称：中国共产主义青年团新平彝族傣族自治县委员会</v>
      </c>
    </row>
    <row r="5" ht="14.25" customHeight="1" spans="1:10">
      <c r="A5" s="51" t="s">
        <v>248</v>
      </c>
      <c r="B5" s="51" t="s">
        <v>249</v>
      </c>
      <c r="C5" s="51" t="s">
        <v>250</v>
      </c>
      <c r="D5" s="51" t="s">
        <v>251</v>
      </c>
      <c r="E5" s="51" t="s">
        <v>252</v>
      </c>
      <c r="F5" s="52" t="s">
        <v>253</v>
      </c>
      <c r="G5" s="51" t="s">
        <v>254</v>
      </c>
      <c r="H5" s="52" t="s">
        <v>255</v>
      </c>
      <c r="I5" s="52" t="s">
        <v>256</v>
      </c>
      <c r="J5" s="51" t="s">
        <v>257</v>
      </c>
    </row>
    <row r="6" ht="14.25" customHeight="1" spans="1:10">
      <c r="A6" s="51">
        <v>1</v>
      </c>
      <c r="B6" s="51">
        <v>2</v>
      </c>
      <c r="C6" s="51">
        <v>3</v>
      </c>
      <c r="D6" s="51">
        <v>4</v>
      </c>
      <c r="E6" s="51">
        <v>5</v>
      </c>
      <c r="F6" s="52">
        <v>6</v>
      </c>
      <c r="G6" s="51">
        <v>7</v>
      </c>
      <c r="H6" s="52">
        <v>8</v>
      </c>
      <c r="I6" s="52">
        <v>9</v>
      </c>
      <c r="J6" s="51">
        <v>10</v>
      </c>
    </row>
    <row r="7" ht="34" customHeight="1" spans="1:10">
      <c r="A7" s="116" t="s">
        <v>52</v>
      </c>
      <c r="B7" s="103"/>
      <c r="C7" s="103"/>
      <c r="D7" s="117"/>
      <c r="E7" s="104"/>
      <c r="F7" s="104"/>
      <c r="G7" s="104"/>
      <c r="H7" s="104"/>
      <c r="I7" s="104"/>
      <c r="J7" s="104"/>
    </row>
    <row r="8" ht="39" customHeight="1" spans="1:10">
      <c r="A8" s="118" t="s">
        <v>217</v>
      </c>
      <c r="B8" s="119" t="s">
        <v>258</v>
      </c>
      <c r="C8" s="106"/>
      <c r="D8" s="106"/>
      <c r="E8" s="104"/>
      <c r="F8" s="104"/>
      <c r="G8" s="104"/>
      <c r="H8" s="104"/>
      <c r="I8" s="104"/>
      <c r="J8" s="104"/>
    </row>
    <row r="9" ht="33.75" customHeight="1" spans="1:10">
      <c r="A9" s="103"/>
      <c r="B9" s="119"/>
      <c r="C9" s="103" t="s">
        <v>259</v>
      </c>
      <c r="D9" s="120" t="s">
        <v>260</v>
      </c>
      <c r="E9" s="121" t="s">
        <v>261</v>
      </c>
      <c r="F9" s="105" t="s">
        <v>262</v>
      </c>
      <c r="G9" s="106" t="s">
        <v>263</v>
      </c>
      <c r="H9" s="105" t="s">
        <v>264</v>
      </c>
      <c r="I9" s="105" t="s">
        <v>265</v>
      </c>
      <c r="J9" s="121" t="s">
        <v>266</v>
      </c>
    </row>
    <row r="10" ht="54" customHeight="1" spans="1:10">
      <c r="A10" s="103"/>
      <c r="B10" s="119"/>
      <c r="C10" s="103" t="s">
        <v>259</v>
      </c>
      <c r="D10" s="120" t="s">
        <v>267</v>
      </c>
      <c r="E10" s="121" t="s">
        <v>268</v>
      </c>
      <c r="F10" s="105" t="s">
        <v>262</v>
      </c>
      <c r="G10" s="106" t="s">
        <v>269</v>
      </c>
      <c r="H10" s="105" t="s">
        <v>270</v>
      </c>
      <c r="I10" s="105" t="s">
        <v>265</v>
      </c>
      <c r="J10" s="121" t="s">
        <v>271</v>
      </c>
    </row>
    <row r="11" ht="47" customHeight="1" spans="1:10">
      <c r="A11" s="103"/>
      <c r="B11" s="119"/>
      <c r="C11" s="103" t="s">
        <v>259</v>
      </c>
      <c r="D11" s="120" t="s">
        <v>272</v>
      </c>
      <c r="E11" s="121" t="s">
        <v>273</v>
      </c>
      <c r="F11" s="105" t="s">
        <v>262</v>
      </c>
      <c r="G11" s="106" t="s">
        <v>274</v>
      </c>
      <c r="H11" s="105" t="s">
        <v>270</v>
      </c>
      <c r="I11" s="105" t="s">
        <v>265</v>
      </c>
      <c r="J11" s="121" t="s">
        <v>275</v>
      </c>
    </row>
    <row r="12" ht="45" customHeight="1" spans="1:10">
      <c r="A12" s="103"/>
      <c r="B12" s="119"/>
      <c r="C12" s="103" t="s">
        <v>276</v>
      </c>
      <c r="D12" s="120" t="s">
        <v>277</v>
      </c>
      <c r="E12" s="121" t="s">
        <v>278</v>
      </c>
      <c r="F12" s="105" t="s">
        <v>279</v>
      </c>
      <c r="G12" s="106" t="s">
        <v>280</v>
      </c>
      <c r="H12" s="105" t="s">
        <v>281</v>
      </c>
      <c r="I12" s="105" t="s">
        <v>265</v>
      </c>
      <c r="J12" s="121" t="s">
        <v>282</v>
      </c>
    </row>
    <row r="13" ht="73" customHeight="1" spans="1:10">
      <c r="A13" s="103"/>
      <c r="B13" s="119"/>
      <c r="C13" s="103" t="s">
        <v>283</v>
      </c>
      <c r="D13" s="120" t="s">
        <v>284</v>
      </c>
      <c r="E13" s="121" t="s">
        <v>285</v>
      </c>
      <c r="F13" s="105" t="s">
        <v>262</v>
      </c>
      <c r="G13" s="106" t="s">
        <v>286</v>
      </c>
      <c r="H13" s="105" t="s">
        <v>270</v>
      </c>
      <c r="I13" s="105" t="s">
        <v>265</v>
      </c>
      <c r="J13" s="121" t="s">
        <v>287</v>
      </c>
    </row>
    <row r="14" ht="233" customHeight="1" spans="1:10">
      <c r="A14" s="118" t="s">
        <v>232</v>
      </c>
      <c r="B14" s="119" t="s">
        <v>288</v>
      </c>
      <c r="C14" s="103"/>
      <c r="D14" s="103"/>
      <c r="E14" s="103"/>
      <c r="F14" s="103"/>
      <c r="G14" s="103"/>
      <c r="H14" s="103"/>
      <c r="I14" s="103"/>
      <c r="J14" s="103"/>
    </row>
    <row r="15" ht="33.75" customHeight="1" spans="1:10">
      <c r="A15" s="103"/>
      <c r="B15" s="119"/>
      <c r="C15" s="103" t="s">
        <v>259</v>
      </c>
      <c r="D15" s="120" t="s">
        <v>260</v>
      </c>
      <c r="E15" s="121" t="s">
        <v>289</v>
      </c>
      <c r="F15" s="105" t="s">
        <v>262</v>
      </c>
      <c r="G15" s="106" t="s">
        <v>129</v>
      </c>
      <c r="H15" s="105" t="s">
        <v>290</v>
      </c>
      <c r="I15" s="105" t="s">
        <v>265</v>
      </c>
      <c r="J15" s="121" t="s">
        <v>291</v>
      </c>
    </row>
    <row r="16" ht="33.75" customHeight="1" spans="1:10">
      <c r="A16" s="103"/>
      <c r="B16" s="119"/>
      <c r="C16" s="103" t="s">
        <v>259</v>
      </c>
      <c r="D16" s="120" t="s">
        <v>260</v>
      </c>
      <c r="E16" s="121" t="s">
        <v>292</v>
      </c>
      <c r="F16" s="105" t="s">
        <v>262</v>
      </c>
      <c r="G16" s="106" t="s">
        <v>293</v>
      </c>
      <c r="H16" s="105" t="s">
        <v>294</v>
      </c>
      <c r="I16" s="105" t="s">
        <v>265</v>
      </c>
      <c r="J16" s="121" t="s">
        <v>295</v>
      </c>
    </row>
    <row r="17" ht="33.75" customHeight="1" spans="1:10">
      <c r="A17" s="103"/>
      <c r="B17" s="119"/>
      <c r="C17" s="103" t="s">
        <v>259</v>
      </c>
      <c r="D17" s="120" t="s">
        <v>260</v>
      </c>
      <c r="E17" s="121" t="s">
        <v>296</v>
      </c>
      <c r="F17" s="105" t="s">
        <v>262</v>
      </c>
      <c r="G17" s="106" t="s">
        <v>269</v>
      </c>
      <c r="H17" s="105" t="s">
        <v>294</v>
      </c>
      <c r="I17" s="105" t="s">
        <v>265</v>
      </c>
      <c r="J17" s="121" t="s">
        <v>297</v>
      </c>
    </row>
    <row r="18" ht="62" customHeight="1" spans="1:10">
      <c r="A18" s="103"/>
      <c r="B18" s="119"/>
      <c r="C18" s="103" t="s">
        <v>259</v>
      </c>
      <c r="D18" s="120" t="s">
        <v>267</v>
      </c>
      <c r="E18" s="121" t="s">
        <v>298</v>
      </c>
      <c r="F18" s="105" t="s">
        <v>262</v>
      </c>
      <c r="G18" s="106" t="s">
        <v>299</v>
      </c>
      <c r="H18" s="105" t="s">
        <v>270</v>
      </c>
      <c r="I18" s="105" t="s">
        <v>265</v>
      </c>
      <c r="J18" s="121" t="s">
        <v>300</v>
      </c>
    </row>
    <row r="19" ht="33.75" customHeight="1" spans="1:10">
      <c r="A19" s="103"/>
      <c r="B19" s="119"/>
      <c r="C19" s="103" t="s">
        <v>259</v>
      </c>
      <c r="D19" s="120" t="s">
        <v>267</v>
      </c>
      <c r="E19" s="121" t="s">
        <v>301</v>
      </c>
      <c r="F19" s="105" t="s">
        <v>262</v>
      </c>
      <c r="G19" s="106" t="s">
        <v>299</v>
      </c>
      <c r="H19" s="105" t="s">
        <v>270</v>
      </c>
      <c r="I19" s="105" t="s">
        <v>265</v>
      </c>
      <c r="J19" s="121" t="s">
        <v>302</v>
      </c>
    </row>
    <row r="20" ht="33.75" customHeight="1" spans="1:10">
      <c r="A20" s="103"/>
      <c r="B20" s="119"/>
      <c r="C20" s="103" t="s">
        <v>276</v>
      </c>
      <c r="D20" s="120" t="s">
        <v>303</v>
      </c>
      <c r="E20" s="121" t="s">
        <v>304</v>
      </c>
      <c r="F20" s="105" t="s">
        <v>305</v>
      </c>
      <c r="G20" s="106" t="s">
        <v>306</v>
      </c>
      <c r="H20" s="105" t="s">
        <v>270</v>
      </c>
      <c r="I20" s="105" t="s">
        <v>307</v>
      </c>
      <c r="J20" s="121" t="s">
        <v>308</v>
      </c>
    </row>
    <row r="21" ht="33.75" customHeight="1" spans="1:10">
      <c r="A21" s="103"/>
      <c r="B21" s="119"/>
      <c r="C21" s="103" t="s">
        <v>283</v>
      </c>
      <c r="D21" s="120" t="s">
        <v>284</v>
      </c>
      <c r="E21" s="121" t="s">
        <v>309</v>
      </c>
      <c r="F21" s="105" t="s">
        <v>262</v>
      </c>
      <c r="G21" s="106" t="s">
        <v>299</v>
      </c>
      <c r="H21" s="105" t="s">
        <v>270</v>
      </c>
      <c r="I21" s="105" t="s">
        <v>265</v>
      </c>
      <c r="J21" s="121" t="s">
        <v>310</v>
      </c>
    </row>
    <row r="22" ht="409" customHeight="1" spans="1:10">
      <c r="A22" s="118" t="s">
        <v>227</v>
      </c>
      <c r="B22" s="119" t="s">
        <v>311</v>
      </c>
      <c r="C22" s="103"/>
      <c r="D22" s="103"/>
      <c r="E22" s="103"/>
      <c r="F22" s="103"/>
      <c r="G22" s="103"/>
      <c r="H22" s="103"/>
      <c r="I22" s="103"/>
      <c r="J22" s="103"/>
    </row>
    <row r="23" ht="50" customHeight="1" spans="1:10">
      <c r="A23" s="103"/>
      <c r="B23" s="119"/>
      <c r="C23" s="103" t="s">
        <v>259</v>
      </c>
      <c r="D23" s="120" t="s">
        <v>260</v>
      </c>
      <c r="E23" s="121" t="s">
        <v>312</v>
      </c>
      <c r="F23" s="105" t="s">
        <v>305</v>
      </c>
      <c r="G23" s="106" t="s">
        <v>263</v>
      </c>
      <c r="H23" s="105" t="s">
        <v>313</v>
      </c>
      <c r="I23" s="105" t="s">
        <v>265</v>
      </c>
      <c r="J23" s="121" t="s">
        <v>314</v>
      </c>
    </row>
    <row r="24" ht="55" customHeight="1" spans="1:10">
      <c r="A24" s="103"/>
      <c r="B24" s="119"/>
      <c r="C24" s="103" t="s">
        <v>259</v>
      </c>
      <c r="D24" s="120" t="s">
        <v>267</v>
      </c>
      <c r="E24" s="121" t="s">
        <v>315</v>
      </c>
      <c r="F24" s="105" t="s">
        <v>305</v>
      </c>
      <c r="G24" s="106" t="s">
        <v>269</v>
      </c>
      <c r="H24" s="105" t="s">
        <v>270</v>
      </c>
      <c r="I24" s="105" t="s">
        <v>265</v>
      </c>
      <c r="J24" s="121" t="s">
        <v>316</v>
      </c>
    </row>
    <row r="25" ht="33.75" customHeight="1" spans="1:10">
      <c r="A25" s="103"/>
      <c r="B25" s="119"/>
      <c r="C25" s="103" t="s">
        <v>259</v>
      </c>
      <c r="D25" s="120" t="s">
        <v>272</v>
      </c>
      <c r="E25" s="121" t="s">
        <v>317</v>
      </c>
      <c r="F25" s="105" t="s">
        <v>262</v>
      </c>
      <c r="G25" s="106" t="s">
        <v>299</v>
      </c>
      <c r="H25" s="105" t="s">
        <v>270</v>
      </c>
      <c r="I25" s="105" t="s">
        <v>265</v>
      </c>
      <c r="J25" s="121" t="s">
        <v>318</v>
      </c>
    </row>
    <row r="26" ht="73" customHeight="1" spans="1:10">
      <c r="A26" s="103"/>
      <c r="B26" s="119"/>
      <c r="C26" s="103" t="s">
        <v>276</v>
      </c>
      <c r="D26" s="120" t="s">
        <v>303</v>
      </c>
      <c r="E26" s="121" t="s">
        <v>319</v>
      </c>
      <c r="F26" s="105" t="s">
        <v>262</v>
      </c>
      <c r="G26" s="106" t="s">
        <v>274</v>
      </c>
      <c r="H26" s="105" t="s">
        <v>270</v>
      </c>
      <c r="I26" s="105" t="s">
        <v>265</v>
      </c>
      <c r="J26" s="121" t="s">
        <v>320</v>
      </c>
    </row>
    <row r="27" ht="72" customHeight="1" spans="1:10">
      <c r="A27" s="103"/>
      <c r="B27" s="119"/>
      <c r="C27" s="103" t="s">
        <v>283</v>
      </c>
      <c r="D27" s="120" t="s">
        <v>284</v>
      </c>
      <c r="E27" s="121" t="s">
        <v>321</v>
      </c>
      <c r="F27" s="105" t="s">
        <v>262</v>
      </c>
      <c r="G27" s="106" t="s">
        <v>299</v>
      </c>
      <c r="H27" s="105" t="s">
        <v>270</v>
      </c>
      <c r="I27" s="105" t="s">
        <v>265</v>
      </c>
      <c r="J27" s="121" t="s">
        <v>322</v>
      </c>
    </row>
    <row r="28" ht="171" customHeight="1" spans="1:10">
      <c r="A28" s="118" t="s">
        <v>222</v>
      </c>
      <c r="B28" s="119" t="s">
        <v>323</v>
      </c>
      <c r="C28" s="103"/>
      <c r="D28" s="103"/>
      <c r="E28" s="103"/>
      <c r="F28" s="103"/>
      <c r="G28" s="103"/>
      <c r="H28" s="103"/>
      <c r="I28" s="103"/>
      <c r="J28" s="103"/>
    </row>
    <row r="29" ht="33.75" customHeight="1" spans="1:10">
      <c r="A29" s="103"/>
      <c r="B29" s="119"/>
      <c r="C29" s="103" t="s">
        <v>259</v>
      </c>
      <c r="D29" s="120" t="s">
        <v>260</v>
      </c>
      <c r="E29" s="121" t="s">
        <v>324</v>
      </c>
      <c r="F29" s="105" t="s">
        <v>305</v>
      </c>
      <c r="G29" s="106" t="s">
        <v>325</v>
      </c>
      <c r="H29" s="105" t="s">
        <v>326</v>
      </c>
      <c r="I29" s="105" t="s">
        <v>265</v>
      </c>
      <c r="J29" s="121" t="s">
        <v>327</v>
      </c>
    </row>
    <row r="30" ht="33.75" customHeight="1" spans="1:10">
      <c r="A30" s="103"/>
      <c r="B30" s="119"/>
      <c r="C30" s="103" t="s">
        <v>259</v>
      </c>
      <c r="D30" s="120" t="s">
        <v>272</v>
      </c>
      <c r="E30" s="121" t="s">
        <v>328</v>
      </c>
      <c r="F30" s="105" t="s">
        <v>305</v>
      </c>
      <c r="G30" s="106" t="s">
        <v>128</v>
      </c>
      <c r="H30" s="105" t="s">
        <v>270</v>
      </c>
      <c r="I30" s="105" t="s">
        <v>265</v>
      </c>
      <c r="J30" s="121" t="s">
        <v>329</v>
      </c>
    </row>
    <row r="31" ht="33.75" customHeight="1" spans="1:10">
      <c r="A31" s="103"/>
      <c r="B31" s="119"/>
      <c r="C31" s="103" t="s">
        <v>259</v>
      </c>
      <c r="D31" s="120" t="s">
        <v>330</v>
      </c>
      <c r="E31" s="121" t="s">
        <v>331</v>
      </c>
      <c r="F31" s="105" t="s">
        <v>305</v>
      </c>
      <c r="G31" s="106" t="s">
        <v>332</v>
      </c>
      <c r="H31" s="105" t="s">
        <v>333</v>
      </c>
      <c r="I31" s="105" t="s">
        <v>265</v>
      </c>
      <c r="J31" s="121" t="s">
        <v>334</v>
      </c>
    </row>
    <row r="32" ht="33.75" customHeight="1" spans="1:10">
      <c r="A32" s="103"/>
      <c r="B32" s="119"/>
      <c r="C32" s="103" t="s">
        <v>276</v>
      </c>
      <c r="D32" s="120" t="s">
        <v>303</v>
      </c>
      <c r="E32" s="121" t="s">
        <v>335</v>
      </c>
      <c r="F32" s="105" t="s">
        <v>305</v>
      </c>
      <c r="G32" s="106" t="s">
        <v>336</v>
      </c>
      <c r="H32" s="105" t="s">
        <v>270</v>
      </c>
      <c r="I32" s="105" t="s">
        <v>307</v>
      </c>
      <c r="J32" s="121" t="s">
        <v>337</v>
      </c>
    </row>
    <row r="33" ht="33.75" customHeight="1" spans="1:10">
      <c r="A33" s="122"/>
      <c r="B33" s="123"/>
      <c r="C33" s="122" t="s">
        <v>283</v>
      </c>
      <c r="D33" s="124" t="s">
        <v>284</v>
      </c>
      <c r="E33" s="125" t="s">
        <v>338</v>
      </c>
      <c r="F33" s="126" t="s">
        <v>262</v>
      </c>
      <c r="G33" s="127" t="s">
        <v>299</v>
      </c>
      <c r="H33" s="126" t="s">
        <v>270</v>
      </c>
      <c r="I33" s="126" t="s">
        <v>265</v>
      </c>
      <c r="J33" s="125" t="s">
        <v>339</v>
      </c>
    </row>
    <row r="34" ht="93" customHeight="1" spans="1:10">
      <c r="A34" s="118" t="s">
        <v>240</v>
      </c>
      <c r="B34" s="119" t="s">
        <v>340</v>
      </c>
      <c r="C34" s="128"/>
      <c r="D34" s="128"/>
      <c r="E34" s="128"/>
      <c r="F34" s="128"/>
      <c r="G34" s="128"/>
      <c r="H34" s="128"/>
      <c r="I34" s="128"/>
      <c r="J34" s="128"/>
    </row>
    <row r="35" ht="33.75" customHeight="1" spans="1:10">
      <c r="A35" s="128"/>
      <c r="B35" s="129"/>
      <c r="C35" s="122" t="s">
        <v>259</v>
      </c>
      <c r="D35" s="124" t="s">
        <v>260</v>
      </c>
      <c r="E35" s="125" t="s">
        <v>341</v>
      </c>
      <c r="F35" s="105" t="s">
        <v>305</v>
      </c>
      <c r="G35" s="106" t="s">
        <v>128</v>
      </c>
      <c r="H35" s="105" t="s">
        <v>313</v>
      </c>
      <c r="I35" s="128" t="s">
        <v>265</v>
      </c>
      <c r="J35" s="121" t="s">
        <v>342</v>
      </c>
    </row>
    <row r="36" ht="33.75" customHeight="1" spans="1:10">
      <c r="A36" s="128"/>
      <c r="B36" s="129"/>
      <c r="C36" s="122" t="s">
        <v>259</v>
      </c>
      <c r="D36" s="124" t="s">
        <v>267</v>
      </c>
      <c r="E36" s="125" t="s">
        <v>343</v>
      </c>
      <c r="F36" s="105" t="s">
        <v>305</v>
      </c>
      <c r="G36" s="106" t="s">
        <v>269</v>
      </c>
      <c r="H36" s="105" t="s">
        <v>270</v>
      </c>
      <c r="I36" s="128" t="s">
        <v>265</v>
      </c>
      <c r="J36" s="121" t="s">
        <v>344</v>
      </c>
    </row>
    <row r="37" ht="33.75" customHeight="1" spans="1:10">
      <c r="A37" s="128"/>
      <c r="B37" s="129"/>
      <c r="C37" s="122" t="s">
        <v>259</v>
      </c>
      <c r="D37" s="124" t="s">
        <v>272</v>
      </c>
      <c r="E37" s="125" t="s">
        <v>345</v>
      </c>
      <c r="F37" s="105" t="s">
        <v>305</v>
      </c>
      <c r="G37" s="106" t="s">
        <v>269</v>
      </c>
      <c r="H37" s="105" t="s">
        <v>270</v>
      </c>
      <c r="I37" s="128" t="s">
        <v>265</v>
      </c>
      <c r="J37" s="121" t="s">
        <v>346</v>
      </c>
    </row>
    <row r="38" ht="33.75" customHeight="1" spans="1:10">
      <c r="A38" s="128"/>
      <c r="B38" s="129"/>
      <c r="C38" s="122" t="s">
        <v>276</v>
      </c>
      <c r="D38" s="124" t="s">
        <v>303</v>
      </c>
      <c r="E38" s="125" t="s">
        <v>347</v>
      </c>
      <c r="F38" s="105" t="s">
        <v>305</v>
      </c>
      <c r="G38" s="106" t="s">
        <v>128</v>
      </c>
      <c r="H38" s="105" t="s">
        <v>313</v>
      </c>
      <c r="I38" s="128" t="s">
        <v>265</v>
      </c>
      <c r="J38" s="121" t="s">
        <v>348</v>
      </c>
    </row>
    <row r="39" ht="33.75" customHeight="1" spans="1:10">
      <c r="A39" s="128"/>
      <c r="B39" s="129"/>
      <c r="C39" s="122" t="s">
        <v>276</v>
      </c>
      <c r="D39" s="124" t="s">
        <v>303</v>
      </c>
      <c r="E39" s="125" t="s">
        <v>349</v>
      </c>
      <c r="F39" s="126" t="s">
        <v>305</v>
      </c>
      <c r="G39" s="127" t="s">
        <v>269</v>
      </c>
      <c r="H39" s="126" t="s">
        <v>270</v>
      </c>
      <c r="I39" s="128" t="s">
        <v>265</v>
      </c>
      <c r="J39" s="125" t="s">
        <v>350</v>
      </c>
    </row>
    <row r="40" ht="33.75" customHeight="1" spans="1:10">
      <c r="A40" s="128"/>
      <c r="B40" s="129"/>
      <c r="C40" s="122" t="s">
        <v>283</v>
      </c>
      <c r="D40" s="124" t="s">
        <v>284</v>
      </c>
      <c r="E40" s="125" t="s">
        <v>351</v>
      </c>
      <c r="F40" s="105" t="s">
        <v>262</v>
      </c>
      <c r="G40" s="106" t="s">
        <v>299</v>
      </c>
      <c r="H40" s="105" t="s">
        <v>270</v>
      </c>
      <c r="I40" s="128" t="s">
        <v>265</v>
      </c>
      <c r="J40" s="121" t="s">
        <v>352</v>
      </c>
    </row>
    <row r="41" customHeight="1" spans="2:2">
      <c r="B41" s="130"/>
    </row>
    <row r="42" customHeight="1" spans="2:2">
      <c r="B42" s="130"/>
    </row>
  </sheetData>
  <mergeCells count="2">
    <mergeCell ref="A3:J3"/>
    <mergeCell ref="A4:H4"/>
  </mergeCells>
  <pageMargins left="0.751388888888889" right="0.751388888888889" top="1" bottom="1" header="0.5" footer="0.5"/>
  <pageSetup paperSize="9" scale="4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禹美玲</cp:lastModifiedBy>
  <dcterms:created xsi:type="dcterms:W3CDTF">2025-01-21T02:50:00Z</dcterms:created>
  <cp:lastPrinted>2025-02-13T02:07:00Z</cp:lastPrinted>
  <dcterms:modified xsi:type="dcterms:W3CDTF">2025-04-10T03:14:35Z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F66A316E71614CD69A10E43404872F84_13</vt:lpwstr>
  </property>
  <property fmtid="{D5CDD505-2E9C-101B-9397-08002B2CF9AE}" pid="3" name="KSOProductBuildVer">
    <vt:lpwstr>2052-12.1.0.18608</vt:lpwstr>
  </property>
</Properties>
</file>